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8820"/>
  </bookViews>
  <sheets>
    <sheet name="1060217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45" i="1" l="1"/>
  <c r="I45" i="1" s="1"/>
  <c r="F45" i="1"/>
  <c r="G45" i="1" s="1"/>
  <c r="H47" i="1"/>
  <c r="I47" i="1" s="1"/>
  <c r="F47" i="1"/>
  <c r="G47" i="1" s="1"/>
  <c r="H48" i="1"/>
  <c r="I48" i="1" s="1"/>
  <c r="F48" i="1"/>
  <c r="G48" i="1" s="1"/>
  <c r="F14" i="1"/>
  <c r="H14" i="1" s="1"/>
  <c r="I14" i="1" s="1"/>
  <c r="F40" i="1"/>
  <c r="H40" i="1" s="1"/>
  <c r="I40" i="1" s="1"/>
  <c r="F24" i="1"/>
  <c r="H24" i="1" s="1"/>
  <c r="I24" i="1" s="1"/>
  <c r="F27" i="1"/>
  <c r="H27" i="1" s="1"/>
  <c r="I27" i="1" s="1"/>
  <c r="F26" i="1"/>
  <c r="G26" i="1" s="1"/>
  <c r="F16" i="1"/>
  <c r="G16" i="1" s="1"/>
  <c r="F51" i="1"/>
  <c r="H51" i="1" s="1"/>
  <c r="I51" i="1" s="1"/>
  <c r="G14" i="1" l="1"/>
  <c r="G24" i="1"/>
  <c r="H26" i="1"/>
  <c r="I26" i="1" s="1"/>
  <c r="G40" i="1"/>
  <c r="G27" i="1"/>
  <c r="H16" i="1"/>
  <c r="I16" i="1" s="1"/>
  <c r="G51" i="1"/>
  <c r="H50" i="1" l="1"/>
  <c r="I50" i="1" s="1"/>
  <c r="F50" i="1"/>
  <c r="G50" i="1" s="1"/>
  <c r="F39" i="1"/>
  <c r="H39" i="1" s="1"/>
  <c r="I39" i="1" s="1"/>
  <c r="F30" i="1"/>
  <c r="H30" i="1" s="1"/>
  <c r="I30" i="1" s="1"/>
  <c r="F11" i="1"/>
  <c r="G39" i="1" l="1"/>
  <c r="G30" i="1"/>
  <c r="F28" i="1" l="1"/>
  <c r="H28" i="1" s="1"/>
  <c r="I28" i="1" s="1"/>
  <c r="H49" i="1"/>
  <c r="I49" i="1" s="1"/>
  <c r="F49" i="1"/>
  <c r="G49" i="1" s="1"/>
  <c r="G11" i="1"/>
  <c r="F12" i="1"/>
  <c r="H12" i="1" s="1"/>
  <c r="I12" i="1" s="1"/>
  <c r="F21" i="1"/>
  <c r="H21" i="1" s="1"/>
  <c r="I21" i="1" s="1"/>
  <c r="F43" i="1"/>
  <c r="G43" i="1" s="1"/>
  <c r="F38" i="1"/>
  <c r="H38" i="1" s="1"/>
  <c r="F25" i="1"/>
  <c r="G25" i="1" s="1"/>
  <c r="F57" i="1"/>
  <c r="H57" i="1" s="1"/>
  <c r="I57" i="1" s="1"/>
  <c r="F15" i="1"/>
  <c r="H23" i="1"/>
  <c r="H46" i="1"/>
  <c r="I46" i="1" s="1"/>
  <c r="F46" i="1"/>
  <c r="G46" i="1" s="1"/>
  <c r="F35" i="1"/>
  <c r="H35" i="1" s="1"/>
  <c r="I35" i="1" s="1"/>
  <c r="F34" i="1"/>
  <c r="H34" i="1" s="1"/>
  <c r="I34" i="1" s="1"/>
  <c r="G28" i="1" l="1"/>
  <c r="H11" i="1"/>
  <c r="I11" i="1" s="1"/>
  <c r="G12" i="1"/>
  <c r="G21" i="1"/>
  <c r="H43" i="1"/>
  <c r="I43" i="1" s="1"/>
  <c r="H25" i="1"/>
  <c r="I25" i="1" s="1"/>
  <c r="I38" i="1"/>
  <c r="G38" i="1"/>
  <c r="G57" i="1"/>
  <c r="G34" i="1"/>
  <c r="G35" i="1"/>
  <c r="F53" i="1"/>
  <c r="H53" i="1" s="1"/>
  <c r="I53" i="1" s="1"/>
  <c r="G53" i="1" l="1"/>
  <c r="F52" i="1"/>
  <c r="H52" i="1" l="1"/>
  <c r="I52" i="1" s="1"/>
  <c r="G52" i="1"/>
  <c r="F29" i="1"/>
  <c r="H29" i="1" s="1"/>
  <c r="I29" i="1" s="1"/>
  <c r="C6" i="1"/>
  <c r="E6" i="1"/>
  <c r="D6" i="1"/>
  <c r="F41" i="1"/>
  <c r="F37" i="1"/>
  <c r="F36" i="1"/>
  <c r="F60" i="1"/>
  <c r="H60" i="1" s="1"/>
  <c r="I60" i="1" s="1"/>
  <c r="F59" i="1"/>
  <c r="H59" i="1" s="1"/>
  <c r="I59" i="1" s="1"/>
  <c r="F58" i="1"/>
  <c r="F56" i="1"/>
  <c r="H56" i="1" s="1"/>
  <c r="I56" i="1" s="1"/>
  <c r="F55" i="1"/>
  <c r="G55" i="1" s="1"/>
  <c r="F54" i="1"/>
  <c r="H54" i="1" s="1"/>
  <c r="I54" i="1" s="1"/>
  <c r="F33" i="1"/>
  <c r="F32" i="1"/>
  <c r="F31" i="1"/>
  <c r="F44" i="1"/>
  <c r="H44" i="1" s="1"/>
  <c r="F23" i="1"/>
  <c r="G23" i="1" s="1"/>
  <c r="F42" i="1"/>
  <c r="H42" i="1" s="1"/>
  <c r="I42" i="1" s="1"/>
  <c r="F22" i="1"/>
  <c r="H22" i="1" s="1"/>
  <c r="I22" i="1" s="1"/>
  <c r="F20" i="1"/>
  <c r="F19" i="1"/>
  <c r="G19" i="1" s="1"/>
  <c r="F18" i="1"/>
  <c r="H18" i="1" s="1"/>
  <c r="I18" i="1" s="1"/>
  <c r="F17" i="1"/>
  <c r="F13" i="1"/>
  <c r="F10" i="1"/>
  <c r="F9" i="1"/>
  <c r="H9" i="1" s="1"/>
  <c r="I9" i="1" s="1"/>
  <c r="F8" i="1"/>
  <c r="G8" i="1" s="1"/>
  <c r="F7" i="1"/>
  <c r="G7" i="1" s="1"/>
  <c r="G56" i="1" l="1"/>
  <c r="H7" i="1"/>
  <c r="I7" i="1" s="1"/>
  <c r="G29" i="1"/>
  <c r="F6" i="1"/>
  <c r="H19" i="1"/>
  <c r="I19" i="1" s="1"/>
  <c r="H8" i="1"/>
  <c r="I8" i="1" s="1"/>
  <c r="G18" i="1"/>
  <c r="G42" i="1"/>
  <c r="G54" i="1"/>
  <c r="H55" i="1"/>
  <c r="I55" i="1" s="1"/>
  <c r="G22" i="1"/>
  <c r="G60" i="1"/>
  <c r="G59" i="1"/>
  <c r="I23" i="1"/>
  <c r="G58" i="1"/>
  <c r="G33" i="1"/>
  <c r="H17" i="1"/>
  <c r="I17" i="1" s="1"/>
  <c r="I44" i="1"/>
  <c r="H10" i="1" l="1"/>
  <c r="I10" i="1" s="1"/>
  <c r="G10" i="1"/>
  <c r="G9" i="1"/>
  <c r="H15" i="1"/>
  <c r="I15" i="1" s="1"/>
  <c r="G15" i="1"/>
  <c r="G20" i="1"/>
  <c r="H20" i="1"/>
  <c r="I20" i="1" s="1"/>
  <c r="H32" i="1"/>
  <c r="I32" i="1" s="1"/>
  <c r="G32" i="1"/>
  <c r="G31" i="1"/>
  <c r="H58" i="1"/>
  <c r="I58" i="1" s="1"/>
  <c r="H33" i="1"/>
  <c r="I33" i="1" s="1"/>
  <c r="G44" i="1"/>
  <c r="G17" i="1"/>
  <c r="G41" i="1"/>
  <c r="G37" i="1"/>
  <c r="G36" i="1"/>
  <c r="G13" i="1" l="1"/>
  <c r="H37" i="1"/>
  <c r="I37" i="1" s="1"/>
  <c r="H41" i="1"/>
  <c r="I41" i="1" s="1"/>
  <c r="H36" i="1"/>
  <c r="I36" i="1" s="1"/>
  <c r="H31" i="1"/>
  <c r="I31" i="1" s="1"/>
  <c r="H13" i="1"/>
  <c r="I13" i="1" s="1"/>
  <c r="H6" i="1" l="1"/>
  <c r="I6" i="1" s="1"/>
</calcChain>
</file>

<file path=xl/comments1.xml><?xml version="1.0" encoding="utf-8"?>
<comments xmlns="http://schemas.openxmlformats.org/spreadsheetml/2006/main">
  <authors>
    <author>Acer</author>
    <author>slhs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B34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</commentList>
</comments>
</file>

<file path=xl/sharedStrings.xml><?xml version="1.0" encoding="utf-8"?>
<sst xmlns="http://schemas.openxmlformats.org/spreadsheetml/2006/main" count="172" uniqueCount="148">
  <si>
    <t>編號</t>
    <phoneticPr fontId="4" type="noConversion"/>
  </si>
  <si>
    <t>項目</t>
    <phoneticPr fontId="4" type="noConversion"/>
  </si>
  <si>
    <t>預算數</t>
    <phoneticPr fontId="4" type="noConversion"/>
  </si>
  <si>
    <t>執     行     數</t>
    <phoneticPr fontId="4" type="noConversion"/>
  </si>
  <si>
    <t xml:space="preserve">執行數占預算數%
</t>
    <phoneticPr fontId="4" type="noConversion"/>
  </si>
  <si>
    <t>未執行數</t>
    <phoneticPr fontId="4" type="noConversion"/>
  </si>
  <si>
    <t>承辦單位</t>
    <phoneticPr fontId="4" type="noConversion"/>
  </si>
  <si>
    <t>備註</t>
    <phoneticPr fontId="4" type="noConversion"/>
  </si>
  <si>
    <t>合計</t>
    <phoneticPr fontId="4" type="noConversion"/>
  </si>
  <si>
    <t>預定完
成日期</t>
    <phoneticPr fontId="4" type="noConversion"/>
  </si>
  <si>
    <t>合       計</t>
    <phoneticPr fontId="4" type="noConversion"/>
  </si>
  <si>
    <t>106年1-7月105-4認識技職教育均質化概算表-資本門</t>
    <phoneticPr fontId="4" type="noConversion"/>
  </si>
  <si>
    <t>學務處106.07.31</t>
    <phoneticPr fontId="3" type="noConversion"/>
  </si>
  <si>
    <t>106年1-7月優質化經費-經常門</t>
    <phoneticPr fontId="3" type="noConversion"/>
  </si>
  <si>
    <t>106年1-7月優質化經費-資本門</t>
    <phoneticPr fontId="3" type="noConversion"/>
  </si>
  <si>
    <t>106.07.31</t>
    <phoneticPr fontId="4" type="noConversion"/>
  </si>
  <si>
    <t>106.07.31</t>
    <phoneticPr fontId="3" type="noConversion"/>
  </si>
  <si>
    <t>106年教育部補助特教班暨約僱職輔員經費-經常門</t>
    <phoneticPr fontId="3" type="noConversion"/>
  </si>
  <si>
    <t>106年教育部補助特教班暨約僱職輔員經費-資本門</t>
    <phoneticPr fontId="3" type="noConversion"/>
  </si>
  <si>
    <t xml:space="preserve">106年度高級中等學校辦理國際教育旅行 </t>
    <phoneticPr fontId="3" type="noConversion"/>
  </si>
  <si>
    <t>特教組106.07.31</t>
    <phoneticPr fontId="3" type="noConversion"/>
  </si>
  <si>
    <t>圖書館106.07.31</t>
    <phoneticPr fontId="3" type="noConversion"/>
  </si>
  <si>
    <t>CB5AA6 105年度讀卡機設備採購案</t>
    <phoneticPr fontId="3" type="noConversion"/>
  </si>
  <si>
    <t>CB5AB1 105年度網路佈線工程及專科教室門禁管理系統經費</t>
    <phoneticPr fontId="3" type="noConversion"/>
  </si>
  <si>
    <t>CF6108 106年國際教育旅行經費補助(局款)</t>
    <phoneticPr fontId="4" type="noConversion"/>
  </si>
  <si>
    <t>資訊組106.07.31</t>
    <phoneticPr fontId="3" type="noConversion"/>
  </si>
  <si>
    <t>CB6205 106學年度特色招生專業群科甄選入學考試</t>
    <phoneticPr fontId="3" type="noConversion"/>
  </si>
  <si>
    <t>圖書館106.07.31</t>
    <phoneticPr fontId="4" type="noConversion"/>
  </si>
  <si>
    <t>CF6202 技藝(能)競賽選手培訓費</t>
    <phoneticPr fontId="3" type="noConversion"/>
  </si>
  <si>
    <t>JA5C21-105教專評鑑經費</t>
    <phoneticPr fontId="3" type="noConversion"/>
  </si>
  <si>
    <t>體育組106.11.30</t>
    <phoneticPr fontId="3" type="noConversion"/>
  </si>
  <si>
    <t>106年基層訓練站補助經費-壘球</t>
    <phoneticPr fontId="3" type="noConversion"/>
  </si>
  <si>
    <t>106年基層訓練站補助經費-柔道</t>
    <phoneticPr fontId="3" type="noConversion"/>
  </si>
  <si>
    <t>實研組106.07.31</t>
    <phoneticPr fontId="3" type="noConversion"/>
  </si>
  <si>
    <t>臺北市高職英文優良試題徵選經費</t>
    <phoneticPr fontId="4" type="noConversion"/>
  </si>
  <si>
    <t xml:space="preserve">友善校園亮麗圍籬賠償金-郭思汎 </t>
    <phoneticPr fontId="3" type="noConversion"/>
  </si>
  <si>
    <t>體育組106.07.31</t>
    <phoneticPr fontId="3" type="noConversion"/>
  </si>
  <si>
    <t>105學年第2學期轉學考</t>
    <phoneticPr fontId="3" type="noConversion"/>
  </si>
  <si>
    <t>註冊組106.07.31</t>
    <phoneticPr fontId="3" type="noConversion"/>
  </si>
  <si>
    <t>105網路佈線工程及專科教室門禁管理系統設備經費</t>
    <phoneticPr fontId="3" type="noConversion"/>
  </si>
  <si>
    <t>總務處106.07.31</t>
    <phoneticPr fontId="3" type="noConversion"/>
  </si>
  <si>
    <t>總務處106.04.30</t>
    <phoneticPr fontId="3" type="noConversion"/>
  </si>
  <si>
    <t>增設綜合職能班清潔服務科教室整修經費</t>
    <phoneticPr fontId="3" type="noConversion"/>
  </si>
  <si>
    <t xml:space="preserve">活動中心休息室整修工程費用 </t>
    <phoneticPr fontId="3" type="noConversion"/>
  </si>
  <si>
    <t>105/12/30撥入</t>
    <phoneticPr fontId="3" type="noConversion"/>
  </si>
  <si>
    <t>3/24撥入</t>
    <phoneticPr fontId="3" type="noConversion"/>
  </si>
  <si>
    <t>特教組106.12.31</t>
    <phoneticPr fontId="3" type="noConversion"/>
  </si>
  <si>
    <t>註冊組106.07.31</t>
    <phoneticPr fontId="3" type="noConversion"/>
  </si>
  <si>
    <t>體育組106.11.30</t>
    <phoneticPr fontId="3" type="noConversion"/>
  </si>
  <si>
    <t>CF6507 106年臺北市政府學生畫廊參展活動經費</t>
    <phoneticPr fontId="3" type="noConversion"/>
  </si>
  <si>
    <t>學活組106.07.31</t>
    <phoneticPr fontId="3" type="noConversion"/>
  </si>
  <si>
    <t>CF6903 106年高級中等以下學校防災校園建置計畫經費(局補助款)</t>
    <phoneticPr fontId="3" type="noConversion"/>
  </si>
  <si>
    <t>JA6901 106 教育部防災學校補助</t>
    <phoneticPr fontId="3" type="noConversion"/>
  </si>
  <si>
    <t>3/20撥入</t>
    <phoneticPr fontId="3" type="noConversion"/>
  </si>
  <si>
    <t>3/20撥入</t>
    <phoneticPr fontId="3" type="noConversion"/>
  </si>
  <si>
    <t>4/12撥入</t>
    <phoneticPr fontId="3" type="noConversion"/>
  </si>
  <si>
    <t>3/6撥入</t>
    <phoneticPr fontId="3" type="noConversion"/>
  </si>
  <si>
    <t>3/23撥入</t>
    <phoneticPr fontId="3" type="noConversion"/>
  </si>
  <si>
    <t>1/18撥入</t>
    <phoneticPr fontId="3" type="noConversion"/>
  </si>
  <si>
    <t>2/15撥入</t>
    <phoneticPr fontId="3" type="noConversion"/>
  </si>
  <si>
    <t>1/13撥入</t>
    <phoneticPr fontId="3" type="noConversion"/>
  </si>
  <si>
    <t>3/30撥入</t>
    <phoneticPr fontId="3" type="noConversion"/>
  </si>
  <si>
    <t>4/6撥入</t>
    <phoneticPr fontId="3" type="noConversion"/>
  </si>
  <si>
    <t xml:space="preserve">未執行數占預算數%
</t>
    <phoneticPr fontId="4" type="noConversion"/>
  </si>
  <si>
    <t>臺北市立士林高級商業職業學校
106年度受託及代辦業務列管案件明細表</t>
    <phoneticPr fontId="4" type="noConversion"/>
  </si>
  <si>
    <t>實習處106.07.31</t>
    <phoneticPr fontId="3" type="noConversion"/>
  </si>
  <si>
    <t>106年度高職學生技術獎競賽各項費用</t>
    <phoneticPr fontId="3" type="noConversion"/>
  </si>
  <si>
    <t>實習處106.11.30</t>
    <phoneticPr fontId="3" type="noConversion"/>
  </si>
  <si>
    <t>106學年四技二專統一入學測驗費用</t>
    <phoneticPr fontId="3" type="noConversion"/>
  </si>
  <si>
    <t>總務處106.06.30</t>
    <phoneticPr fontId="3" type="noConversion"/>
  </si>
  <si>
    <t>5/3撥入</t>
    <phoneticPr fontId="3" type="noConversion"/>
  </si>
  <si>
    <t>2016/12/27撥入</t>
    <phoneticPr fontId="3" type="noConversion"/>
  </si>
  <si>
    <t>輔導室106.12.8</t>
    <phoneticPr fontId="3" type="noConversion"/>
  </si>
  <si>
    <t>檢附成果報告與實際支用明細表辦理核銷</t>
    <phoneticPr fontId="3" type="noConversion"/>
  </si>
  <si>
    <t>106年度高中等專業群科專任教師公民營機構研習</t>
    <phoneticPr fontId="3" type="noConversion"/>
  </si>
  <si>
    <t>實習處106.07.13</t>
    <phoneticPr fontId="3" type="noConversion"/>
  </si>
  <si>
    <t>KD0162 高職學生創意閱讀研習營(南港高工撥入)</t>
    <phoneticPr fontId="3" type="noConversion"/>
  </si>
  <si>
    <t>校園無障礙環境設施改善 工程</t>
    <phoneticPr fontId="3" type="noConversion"/>
  </si>
  <si>
    <t>俟竣工後經費核撥,目前檢陳採購需求中</t>
    <phoneticPr fontId="3" type="noConversion"/>
  </si>
  <si>
    <t>106年度學生家長及春暉志工反毒宣導活動</t>
    <phoneticPr fontId="3" type="noConversion"/>
  </si>
  <si>
    <t>教官室</t>
    <phoneticPr fontId="3" type="noConversion"/>
  </si>
  <si>
    <t>CB6263 106年認輔小團體</t>
    <phoneticPr fontId="3" type="noConversion"/>
  </si>
  <si>
    <t>CB6265 教師進階輔導知能研習</t>
    <phoneticPr fontId="3" type="noConversion"/>
  </si>
  <si>
    <t>教學組106.11.30</t>
    <phoneticPr fontId="3" type="noConversion"/>
  </si>
  <si>
    <t>CB5AB1105網路佈線工程及專科教室門禁管理系統經費</t>
    <phoneticPr fontId="3" type="noConversion"/>
  </si>
  <si>
    <t>CB6A20 一般性補助款指定辦理項目-資訊設備與網路維運</t>
    <phoneticPr fontId="3" type="noConversion"/>
  </si>
  <si>
    <t xml:space="preserve">CF6502106學年度增設綜合職能班經費 </t>
    <phoneticPr fontId="3" type="noConversion"/>
  </si>
  <si>
    <t>105學年度補助各校約用運動傷害防護員巡迴服務試行計畫-經常門</t>
    <phoneticPr fontId="3" type="noConversion"/>
  </si>
  <si>
    <t>實研組106.07.31</t>
    <phoneticPr fontId="3" type="noConversion"/>
  </si>
  <si>
    <t>106學年四技二專甄選入學報名作業系統試用及作業演練費</t>
    <phoneticPr fontId="3" type="noConversion"/>
  </si>
  <si>
    <t>4/11撥入</t>
    <phoneticPr fontId="3" type="noConversion"/>
  </si>
  <si>
    <t>4/5撥入</t>
    <phoneticPr fontId="3" type="noConversion"/>
  </si>
  <si>
    <t>計畫期程7/11-7/13</t>
    <phoneticPr fontId="3" type="noConversion"/>
  </si>
  <si>
    <t>國中會考考場事務經費</t>
    <phoneticPr fontId="3" type="noConversion"/>
  </si>
  <si>
    <t>教學組106.06.30</t>
    <phoneticPr fontId="3" type="noConversion"/>
  </si>
  <si>
    <t>5/18撥入</t>
    <phoneticPr fontId="3" type="noConversion"/>
  </si>
  <si>
    <t>實習處106.06.30</t>
    <phoneticPr fontId="3" type="noConversion"/>
  </si>
  <si>
    <t>商業季</t>
    <phoneticPr fontId="3" type="noConversion"/>
  </si>
  <si>
    <t>CB6715106年度發展三級棒球及女壘學校補助</t>
    <phoneticPr fontId="3" type="noConversion"/>
  </si>
  <si>
    <t>5/22撥入</t>
    <phoneticPr fontId="3" type="noConversion"/>
  </si>
  <si>
    <t>新加坡體驗學習活動費</t>
    <phoneticPr fontId="4" type="noConversion"/>
  </si>
  <si>
    <t>簽證數</t>
    <phoneticPr fontId="4" type="noConversion"/>
  </si>
  <si>
    <t>實支數</t>
    <phoneticPr fontId="4" type="noConversion"/>
  </si>
  <si>
    <t>105學年度補助各校約用運動傷害防護員巡迴服務試行計畫-資本門</t>
    <phoneticPr fontId="3" type="noConversion"/>
  </si>
  <si>
    <t>工程標餘款</t>
    <phoneticPr fontId="3" type="noConversion"/>
  </si>
  <si>
    <t>CB6A38106年教育網路中心設備採購案</t>
    <phoneticPr fontId="3" type="noConversion"/>
  </si>
  <si>
    <t>7/11撥入</t>
    <phoneticPr fontId="3" type="noConversion"/>
  </si>
  <si>
    <t>製表日期：106年7月20日</t>
    <phoneticPr fontId="4" type="noConversion"/>
  </si>
  <si>
    <t>總務處106.11.30</t>
    <phoneticPr fontId="3" type="noConversion"/>
  </si>
  <si>
    <t>經營組106.08.31</t>
    <phoneticPr fontId="3" type="noConversion"/>
  </si>
  <si>
    <t>總務處106.07.31</t>
    <phoneticPr fontId="3" type="noConversion"/>
  </si>
  <si>
    <t>進修部教學組</t>
    <phoneticPr fontId="3" type="noConversion"/>
  </si>
  <si>
    <t xml:space="preserve">RA6257 105(2)學生學習扶助計畫 </t>
    <phoneticPr fontId="3" type="noConversion"/>
  </si>
  <si>
    <t>6/29撥入</t>
    <phoneticPr fontId="3" type="noConversion"/>
  </si>
  <si>
    <t>剩餘款已繳回</t>
    <phoneticPr fontId="3" type="noConversion"/>
  </si>
  <si>
    <t>教務處106.08.31</t>
    <phoneticPr fontId="4" type="noConversion"/>
  </si>
  <si>
    <t>CB6229 105-2 學習扶助</t>
    <phoneticPr fontId="3" type="noConversion"/>
  </si>
  <si>
    <t>105/12/26撥入</t>
    <phoneticPr fontId="3" type="noConversion"/>
  </si>
  <si>
    <t>7/6撥入</t>
    <phoneticPr fontId="3" type="noConversion"/>
  </si>
  <si>
    <t xml:space="preserve">CB6550 106年1-6月特教助理員局款 </t>
    <phoneticPr fontId="3" type="noConversion"/>
  </si>
  <si>
    <t>6/22撥入</t>
    <phoneticPr fontId="3" type="noConversion"/>
  </si>
  <si>
    <t>CB6715 106年度發展三級棒球及女壘學校補助</t>
    <phoneticPr fontId="3" type="noConversion"/>
  </si>
  <si>
    <t>體育組106.12.31</t>
    <phoneticPr fontId="3" type="noConversion"/>
  </si>
  <si>
    <t>CB6756 暑期體育訓練營</t>
    <phoneticPr fontId="3" type="noConversion"/>
  </si>
  <si>
    <t>體育組106.8.31</t>
    <phoneticPr fontId="3" type="noConversion"/>
  </si>
  <si>
    <t>6/20撥入</t>
    <phoneticPr fontId="3" type="noConversion"/>
  </si>
  <si>
    <t>5/22撥入</t>
    <phoneticPr fontId="3" type="noConversion"/>
  </si>
  <si>
    <t>4/19撥入</t>
    <phoneticPr fontId="3" type="noConversion"/>
  </si>
  <si>
    <t xml:space="preserve">CB6A68增置專任專業輔導人員電腦 </t>
    <phoneticPr fontId="3" type="noConversion"/>
  </si>
  <si>
    <t>CF6710 106年度小田園教育體驗學習實施計畫補助</t>
    <phoneticPr fontId="3" type="noConversion"/>
  </si>
  <si>
    <t>6/9撥入</t>
    <phoneticPr fontId="3" type="noConversion"/>
  </si>
  <si>
    <t>衛生組106.11.30</t>
    <phoneticPr fontId="3" type="noConversion"/>
  </si>
  <si>
    <t>教務處106.07.31</t>
    <phoneticPr fontId="3" type="noConversion"/>
  </si>
  <si>
    <t>5/18,6/9撥入</t>
    <phoneticPr fontId="3" type="noConversion"/>
  </si>
  <si>
    <t>KD0077 國中會考考場事務經費</t>
    <phoneticPr fontId="3" type="noConversion"/>
  </si>
  <si>
    <t>事務組106.11.30</t>
    <phoneticPr fontId="3" type="noConversion"/>
  </si>
  <si>
    <t>工程標餘款</t>
    <phoneticPr fontId="3" type="noConversion"/>
  </si>
  <si>
    <t>經費剩餘款應移回</t>
    <phoneticPr fontId="3" type="noConversion"/>
  </si>
  <si>
    <t>剩餘款應移回</t>
    <phoneticPr fontId="3" type="noConversion"/>
  </si>
  <si>
    <t>剩餘款人事費41,557已移回</t>
    <phoneticPr fontId="3" type="noConversion"/>
  </si>
  <si>
    <t>標餘款</t>
    <phoneticPr fontId="3" type="noConversion"/>
  </si>
  <si>
    <t>KD0186 臺北市105學年高職學生暑期英語夏令營經費(內工撥入)</t>
    <phoneticPr fontId="3" type="noConversion"/>
  </si>
  <si>
    <t>KD0182 全國高級中等學校設計群106年專題及創意製作競賽決算</t>
    <phoneticPr fontId="3" type="noConversion"/>
  </si>
  <si>
    <t>實習處106.07.31</t>
    <phoneticPr fontId="3" type="noConversion"/>
  </si>
  <si>
    <t>實習處</t>
    <phoneticPr fontId="3" type="noConversion"/>
  </si>
  <si>
    <t>5/16撥入</t>
    <phoneticPr fontId="3" type="noConversion"/>
  </si>
  <si>
    <t>6/27撥入</t>
    <phoneticPr fontId="3" type="noConversion"/>
  </si>
  <si>
    <t>KD0163 基層訓練站補助經費-田徑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</si>
</sst>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33333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/>
    <xf numFmtId="0" fontId="8" fillId="0" borderId="0" xfId="1" applyFont="1" applyFill="1" applyAlignment="1">
      <alignment horizont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176" fontId="1" fillId="0" borderId="1" xfId="1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41" fontId="1" fillId="0" borderId="1" xfId="3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76" fontId="11" fillId="0" borderId="0" xfId="3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0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176" fontId="1" fillId="3" borderId="1" xfId="1" applyNumberFormat="1" applyFont="1" applyFill="1" applyBorder="1" applyAlignment="1">
      <alignment horizontal="center" vertical="center"/>
    </xf>
    <xf numFmtId="41" fontId="1" fillId="3" borderId="1" xfId="3" applyNumberFormat="1" applyFont="1" applyFill="1" applyBorder="1" applyAlignment="1">
      <alignment horizontal="center" vertical="center"/>
    </xf>
    <xf numFmtId="41" fontId="1" fillId="3" borderId="1" xfId="1" applyNumberFormat="1" applyFont="1" applyFill="1" applyBorder="1" applyAlignment="1">
      <alignment horizontal="center" vertical="center"/>
    </xf>
    <xf numFmtId="10" fontId="1" fillId="3" borderId="1" xfId="2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 2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topLeftCell="A37" workbookViewId="0">
      <selection activeCell="G56" sqref="G56"/>
    </sheetView>
  </sheetViews>
  <sheetFormatPr defaultRowHeight="15.75"/>
  <cols>
    <col min="1" max="1" width="3.875" style="21" customWidth="1"/>
    <col min="2" max="2" width="23.75" style="22" customWidth="1"/>
    <col min="3" max="3" width="12.25" style="22" customWidth="1"/>
    <col min="4" max="4" width="11.875" style="23" customWidth="1"/>
    <col min="5" max="5" width="11.5" style="23" customWidth="1"/>
    <col min="6" max="6" width="11.25" style="23" customWidth="1"/>
    <col min="7" max="7" width="14" style="19" bestFit="1" customWidth="1"/>
    <col min="8" max="8" width="11.875" style="19" bestFit="1" customWidth="1"/>
    <col min="9" max="9" width="10.875" style="19" bestFit="1" customWidth="1"/>
    <col min="10" max="10" width="12.125" style="24" customWidth="1"/>
    <col min="11" max="11" width="19.375" style="24" customWidth="1"/>
    <col min="12" max="12" width="43.625" style="18" customWidth="1"/>
    <col min="13" max="13" width="8.875" style="19" customWidth="1"/>
    <col min="14" max="256" width="8.875" style="20"/>
    <col min="257" max="257" width="3.875" style="20" customWidth="1"/>
    <col min="258" max="258" width="48.75" style="20" customWidth="1"/>
    <col min="259" max="259" width="12.25" style="20" customWidth="1"/>
    <col min="260" max="260" width="14" style="20" customWidth="1"/>
    <col min="261" max="262" width="13.5" style="20" customWidth="1"/>
    <col min="263" max="263" width="11" style="20" bestFit="1" customWidth="1"/>
    <col min="264" max="264" width="10.75" style="20" customWidth="1"/>
    <col min="265" max="265" width="10.875" style="20" bestFit="1" customWidth="1"/>
    <col min="266" max="266" width="12.125" style="20" customWidth="1"/>
    <col min="267" max="267" width="40.5" style="20" customWidth="1"/>
    <col min="268" max="268" width="43.625" style="20" customWidth="1"/>
    <col min="269" max="269" width="8.875" style="20" customWidth="1"/>
    <col min="270" max="512" width="8.875" style="20"/>
    <col min="513" max="513" width="3.875" style="20" customWidth="1"/>
    <col min="514" max="514" width="48.75" style="20" customWidth="1"/>
    <col min="515" max="515" width="12.25" style="20" customWidth="1"/>
    <col min="516" max="516" width="14" style="20" customWidth="1"/>
    <col min="517" max="518" width="13.5" style="20" customWidth="1"/>
    <col min="519" max="519" width="11" style="20" bestFit="1" customWidth="1"/>
    <col min="520" max="520" width="10.75" style="20" customWidth="1"/>
    <col min="521" max="521" width="10.875" style="20" bestFit="1" customWidth="1"/>
    <col min="522" max="522" width="12.125" style="20" customWidth="1"/>
    <col min="523" max="523" width="40.5" style="20" customWidth="1"/>
    <col min="524" max="524" width="43.625" style="20" customWidth="1"/>
    <col min="525" max="525" width="8.875" style="20" customWidth="1"/>
    <col min="526" max="768" width="8.875" style="20"/>
    <col min="769" max="769" width="3.875" style="20" customWidth="1"/>
    <col min="770" max="770" width="48.75" style="20" customWidth="1"/>
    <col min="771" max="771" width="12.25" style="20" customWidth="1"/>
    <col min="772" max="772" width="14" style="20" customWidth="1"/>
    <col min="773" max="774" width="13.5" style="20" customWidth="1"/>
    <col min="775" max="775" width="11" style="20" bestFit="1" customWidth="1"/>
    <col min="776" max="776" width="10.75" style="20" customWidth="1"/>
    <col min="777" max="777" width="10.875" style="20" bestFit="1" customWidth="1"/>
    <col min="778" max="778" width="12.125" style="20" customWidth="1"/>
    <col min="779" max="779" width="40.5" style="20" customWidth="1"/>
    <col min="780" max="780" width="43.625" style="20" customWidth="1"/>
    <col min="781" max="781" width="8.875" style="20" customWidth="1"/>
    <col min="782" max="1024" width="8.875" style="20"/>
    <col min="1025" max="1025" width="3.875" style="20" customWidth="1"/>
    <col min="1026" max="1026" width="48.75" style="20" customWidth="1"/>
    <col min="1027" max="1027" width="12.25" style="20" customWidth="1"/>
    <col min="1028" max="1028" width="14" style="20" customWidth="1"/>
    <col min="1029" max="1030" width="13.5" style="20" customWidth="1"/>
    <col min="1031" max="1031" width="11" style="20" bestFit="1" customWidth="1"/>
    <col min="1032" max="1032" width="10.75" style="20" customWidth="1"/>
    <col min="1033" max="1033" width="10.875" style="20" bestFit="1" customWidth="1"/>
    <col min="1034" max="1034" width="12.125" style="20" customWidth="1"/>
    <col min="1035" max="1035" width="40.5" style="20" customWidth="1"/>
    <col min="1036" max="1036" width="43.625" style="20" customWidth="1"/>
    <col min="1037" max="1037" width="8.875" style="20" customWidth="1"/>
    <col min="1038" max="1280" width="8.875" style="20"/>
    <col min="1281" max="1281" width="3.875" style="20" customWidth="1"/>
    <col min="1282" max="1282" width="48.75" style="20" customWidth="1"/>
    <col min="1283" max="1283" width="12.25" style="20" customWidth="1"/>
    <col min="1284" max="1284" width="14" style="20" customWidth="1"/>
    <col min="1285" max="1286" width="13.5" style="20" customWidth="1"/>
    <col min="1287" max="1287" width="11" style="20" bestFit="1" customWidth="1"/>
    <col min="1288" max="1288" width="10.75" style="20" customWidth="1"/>
    <col min="1289" max="1289" width="10.875" style="20" bestFit="1" customWidth="1"/>
    <col min="1290" max="1290" width="12.125" style="20" customWidth="1"/>
    <col min="1291" max="1291" width="40.5" style="20" customWidth="1"/>
    <col min="1292" max="1292" width="43.625" style="20" customWidth="1"/>
    <col min="1293" max="1293" width="8.875" style="20" customWidth="1"/>
    <col min="1294" max="1536" width="8.875" style="20"/>
    <col min="1537" max="1537" width="3.875" style="20" customWidth="1"/>
    <col min="1538" max="1538" width="48.75" style="20" customWidth="1"/>
    <col min="1539" max="1539" width="12.25" style="20" customWidth="1"/>
    <col min="1540" max="1540" width="14" style="20" customWidth="1"/>
    <col min="1541" max="1542" width="13.5" style="20" customWidth="1"/>
    <col min="1543" max="1543" width="11" style="20" bestFit="1" customWidth="1"/>
    <col min="1544" max="1544" width="10.75" style="20" customWidth="1"/>
    <col min="1545" max="1545" width="10.875" style="20" bestFit="1" customWidth="1"/>
    <col min="1546" max="1546" width="12.125" style="20" customWidth="1"/>
    <col min="1547" max="1547" width="40.5" style="20" customWidth="1"/>
    <col min="1548" max="1548" width="43.625" style="20" customWidth="1"/>
    <col min="1549" max="1549" width="8.875" style="20" customWidth="1"/>
    <col min="1550" max="1792" width="8.875" style="20"/>
    <col min="1793" max="1793" width="3.875" style="20" customWidth="1"/>
    <col min="1794" max="1794" width="48.75" style="20" customWidth="1"/>
    <col min="1795" max="1795" width="12.25" style="20" customWidth="1"/>
    <col min="1796" max="1796" width="14" style="20" customWidth="1"/>
    <col min="1797" max="1798" width="13.5" style="20" customWidth="1"/>
    <col min="1799" max="1799" width="11" style="20" bestFit="1" customWidth="1"/>
    <col min="1800" max="1800" width="10.75" style="20" customWidth="1"/>
    <col min="1801" max="1801" width="10.875" style="20" bestFit="1" customWidth="1"/>
    <col min="1802" max="1802" width="12.125" style="20" customWidth="1"/>
    <col min="1803" max="1803" width="40.5" style="20" customWidth="1"/>
    <col min="1804" max="1804" width="43.625" style="20" customWidth="1"/>
    <col min="1805" max="1805" width="8.875" style="20" customWidth="1"/>
    <col min="1806" max="2048" width="8.875" style="20"/>
    <col min="2049" max="2049" width="3.875" style="20" customWidth="1"/>
    <col min="2050" max="2050" width="48.75" style="20" customWidth="1"/>
    <col min="2051" max="2051" width="12.25" style="20" customWidth="1"/>
    <col min="2052" max="2052" width="14" style="20" customWidth="1"/>
    <col min="2053" max="2054" width="13.5" style="20" customWidth="1"/>
    <col min="2055" max="2055" width="11" style="20" bestFit="1" customWidth="1"/>
    <col min="2056" max="2056" width="10.75" style="20" customWidth="1"/>
    <col min="2057" max="2057" width="10.875" style="20" bestFit="1" customWidth="1"/>
    <col min="2058" max="2058" width="12.125" style="20" customWidth="1"/>
    <col min="2059" max="2059" width="40.5" style="20" customWidth="1"/>
    <col min="2060" max="2060" width="43.625" style="20" customWidth="1"/>
    <col min="2061" max="2061" width="8.875" style="20" customWidth="1"/>
    <col min="2062" max="2304" width="8.875" style="20"/>
    <col min="2305" max="2305" width="3.875" style="20" customWidth="1"/>
    <col min="2306" max="2306" width="48.75" style="20" customWidth="1"/>
    <col min="2307" max="2307" width="12.25" style="20" customWidth="1"/>
    <col min="2308" max="2308" width="14" style="20" customWidth="1"/>
    <col min="2309" max="2310" width="13.5" style="20" customWidth="1"/>
    <col min="2311" max="2311" width="11" style="20" bestFit="1" customWidth="1"/>
    <col min="2312" max="2312" width="10.75" style="20" customWidth="1"/>
    <col min="2313" max="2313" width="10.875" style="20" bestFit="1" customWidth="1"/>
    <col min="2314" max="2314" width="12.125" style="20" customWidth="1"/>
    <col min="2315" max="2315" width="40.5" style="20" customWidth="1"/>
    <col min="2316" max="2316" width="43.625" style="20" customWidth="1"/>
    <col min="2317" max="2317" width="8.875" style="20" customWidth="1"/>
    <col min="2318" max="2560" width="8.875" style="20"/>
    <col min="2561" max="2561" width="3.875" style="20" customWidth="1"/>
    <col min="2562" max="2562" width="48.75" style="20" customWidth="1"/>
    <col min="2563" max="2563" width="12.25" style="20" customWidth="1"/>
    <col min="2564" max="2564" width="14" style="20" customWidth="1"/>
    <col min="2565" max="2566" width="13.5" style="20" customWidth="1"/>
    <col min="2567" max="2567" width="11" style="20" bestFit="1" customWidth="1"/>
    <col min="2568" max="2568" width="10.75" style="20" customWidth="1"/>
    <col min="2569" max="2569" width="10.875" style="20" bestFit="1" customWidth="1"/>
    <col min="2570" max="2570" width="12.125" style="20" customWidth="1"/>
    <col min="2571" max="2571" width="40.5" style="20" customWidth="1"/>
    <col min="2572" max="2572" width="43.625" style="20" customWidth="1"/>
    <col min="2573" max="2573" width="8.875" style="20" customWidth="1"/>
    <col min="2574" max="2816" width="8.875" style="20"/>
    <col min="2817" max="2817" width="3.875" style="20" customWidth="1"/>
    <col min="2818" max="2818" width="48.75" style="20" customWidth="1"/>
    <col min="2819" max="2819" width="12.25" style="20" customWidth="1"/>
    <col min="2820" max="2820" width="14" style="20" customWidth="1"/>
    <col min="2821" max="2822" width="13.5" style="20" customWidth="1"/>
    <col min="2823" max="2823" width="11" style="20" bestFit="1" customWidth="1"/>
    <col min="2824" max="2824" width="10.75" style="20" customWidth="1"/>
    <col min="2825" max="2825" width="10.875" style="20" bestFit="1" customWidth="1"/>
    <col min="2826" max="2826" width="12.125" style="20" customWidth="1"/>
    <col min="2827" max="2827" width="40.5" style="20" customWidth="1"/>
    <col min="2828" max="2828" width="43.625" style="20" customWidth="1"/>
    <col min="2829" max="2829" width="8.875" style="20" customWidth="1"/>
    <col min="2830" max="3072" width="8.875" style="20"/>
    <col min="3073" max="3073" width="3.875" style="20" customWidth="1"/>
    <col min="3074" max="3074" width="48.75" style="20" customWidth="1"/>
    <col min="3075" max="3075" width="12.25" style="20" customWidth="1"/>
    <col min="3076" max="3076" width="14" style="20" customWidth="1"/>
    <col min="3077" max="3078" width="13.5" style="20" customWidth="1"/>
    <col min="3079" max="3079" width="11" style="20" bestFit="1" customWidth="1"/>
    <col min="3080" max="3080" width="10.75" style="20" customWidth="1"/>
    <col min="3081" max="3081" width="10.875" style="20" bestFit="1" customWidth="1"/>
    <col min="3082" max="3082" width="12.125" style="20" customWidth="1"/>
    <col min="3083" max="3083" width="40.5" style="20" customWidth="1"/>
    <col min="3084" max="3084" width="43.625" style="20" customWidth="1"/>
    <col min="3085" max="3085" width="8.875" style="20" customWidth="1"/>
    <col min="3086" max="3328" width="8.875" style="20"/>
    <col min="3329" max="3329" width="3.875" style="20" customWidth="1"/>
    <col min="3330" max="3330" width="48.75" style="20" customWidth="1"/>
    <col min="3331" max="3331" width="12.25" style="20" customWidth="1"/>
    <col min="3332" max="3332" width="14" style="20" customWidth="1"/>
    <col min="3333" max="3334" width="13.5" style="20" customWidth="1"/>
    <col min="3335" max="3335" width="11" style="20" bestFit="1" customWidth="1"/>
    <col min="3336" max="3336" width="10.75" style="20" customWidth="1"/>
    <col min="3337" max="3337" width="10.875" style="20" bestFit="1" customWidth="1"/>
    <col min="3338" max="3338" width="12.125" style="20" customWidth="1"/>
    <col min="3339" max="3339" width="40.5" style="20" customWidth="1"/>
    <col min="3340" max="3340" width="43.625" style="20" customWidth="1"/>
    <col min="3341" max="3341" width="8.875" style="20" customWidth="1"/>
    <col min="3342" max="3584" width="8.875" style="20"/>
    <col min="3585" max="3585" width="3.875" style="20" customWidth="1"/>
    <col min="3586" max="3586" width="48.75" style="20" customWidth="1"/>
    <col min="3587" max="3587" width="12.25" style="20" customWidth="1"/>
    <col min="3588" max="3588" width="14" style="20" customWidth="1"/>
    <col min="3589" max="3590" width="13.5" style="20" customWidth="1"/>
    <col min="3591" max="3591" width="11" style="20" bestFit="1" customWidth="1"/>
    <col min="3592" max="3592" width="10.75" style="20" customWidth="1"/>
    <col min="3593" max="3593" width="10.875" style="20" bestFit="1" customWidth="1"/>
    <col min="3594" max="3594" width="12.125" style="20" customWidth="1"/>
    <col min="3595" max="3595" width="40.5" style="20" customWidth="1"/>
    <col min="3596" max="3596" width="43.625" style="20" customWidth="1"/>
    <col min="3597" max="3597" width="8.875" style="20" customWidth="1"/>
    <col min="3598" max="3840" width="8.875" style="20"/>
    <col min="3841" max="3841" width="3.875" style="20" customWidth="1"/>
    <col min="3842" max="3842" width="48.75" style="20" customWidth="1"/>
    <col min="3843" max="3843" width="12.25" style="20" customWidth="1"/>
    <col min="3844" max="3844" width="14" style="20" customWidth="1"/>
    <col min="3845" max="3846" width="13.5" style="20" customWidth="1"/>
    <col min="3847" max="3847" width="11" style="20" bestFit="1" customWidth="1"/>
    <col min="3848" max="3848" width="10.75" style="20" customWidth="1"/>
    <col min="3849" max="3849" width="10.875" style="20" bestFit="1" customWidth="1"/>
    <col min="3850" max="3850" width="12.125" style="20" customWidth="1"/>
    <col min="3851" max="3851" width="40.5" style="20" customWidth="1"/>
    <col min="3852" max="3852" width="43.625" style="20" customWidth="1"/>
    <col min="3853" max="3853" width="8.875" style="20" customWidth="1"/>
    <col min="3854" max="4096" width="8.875" style="20"/>
    <col min="4097" max="4097" width="3.875" style="20" customWidth="1"/>
    <col min="4098" max="4098" width="48.75" style="20" customWidth="1"/>
    <col min="4099" max="4099" width="12.25" style="20" customWidth="1"/>
    <col min="4100" max="4100" width="14" style="20" customWidth="1"/>
    <col min="4101" max="4102" width="13.5" style="20" customWidth="1"/>
    <col min="4103" max="4103" width="11" style="20" bestFit="1" customWidth="1"/>
    <col min="4104" max="4104" width="10.75" style="20" customWidth="1"/>
    <col min="4105" max="4105" width="10.875" style="20" bestFit="1" customWidth="1"/>
    <col min="4106" max="4106" width="12.125" style="20" customWidth="1"/>
    <col min="4107" max="4107" width="40.5" style="20" customWidth="1"/>
    <col min="4108" max="4108" width="43.625" style="20" customWidth="1"/>
    <col min="4109" max="4109" width="8.875" style="20" customWidth="1"/>
    <col min="4110" max="4352" width="8.875" style="20"/>
    <col min="4353" max="4353" width="3.875" style="20" customWidth="1"/>
    <col min="4354" max="4354" width="48.75" style="20" customWidth="1"/>
    <col min="4355" max="4355" width="12.25" style="20" customWidth="1"/>
    <col min="4356" max="4356" width="14" style="20" customWidth="1"/>
    <col min="4357" max="4358" width="13.5" style="20" customWidth="1"/>
    <col min="4359" max="4359" width="11" style="20" bestFit="1" customWidth="1"/>
    <col min="4360" max="4360" width="10.75" style="20" customWidth="1"/>
    <col min="4361" max="4361" width="10.875" style="20" bestFit="1" customWidth="1"/>
    <col min="4362" max="4362" width="12.125" style="20" customWidth="1"/>
    <col min="4363" max="4363" width="40.5" style="20" customWidth="1"/>
    <col min="4364" max="4364" width="43.625" style="20" customWidth="1"/>
    <col min="4365" max="4365" width="8.875" style="20" customWidth="1"/>
    <col min="4366" max="4608" width="8.875" style="20"/>
    <col min="4609" max="4609" width="3.875" style="20" customWidth="1"/>
    <col min="4610" max="4610" width="48.75" style="20" customWidth="1"/>
    <col min="4611" max="4611" width="12.25" style="20" customWidth="1"/>
    <col min="4612" max="4612" width="14" style="20" customWidth="1"/>
    <col min="4613" max="4614" width="13.5" style="20" customWidth="1"/>
    <col min="4615" max="4615" width="11" style="20" bestFit="1" customWidth="1"/>
    <col min="4616" max="4616" width="10.75" style="20" customWidth="1"/>
    <col min="4617" max="4617" width="10.875" style="20" bestFit="1" customWidth="1"/>
    <col min="4618" max="4618" width="12.125" style="20" customWidth="1"/>
    <col min="4619" max="4619" width="40.5" style="20" customWidth="1"/>
    <col min="4620" max="4620" width="43.625" style="20" customWidth="1"/>
    <col min="4621" max="4621" width="8.875" style="20" customWidth="1"/>
    <col min="4622" max="4864" width="8.875" style="20"/>
    <col min="4865" max="4865" width="3.875" style="20" customWidth="1"/>
    <col min="4866" max="4866" width="48.75" style="20" customWidth="1"/>
    <col min="4867" max="4867" width="12.25" style="20" customWidth="1"/>
    <col min="4868" max="4868" width="14" style="20" customWidth="1"/>
    <col min="4869" max="4870" width="13.5" style="20" customWidth="1"/>
    <col min="4871" max="4871" width="11" style="20" bestFit="1" customWidth="1"/>
    <col min="4872" max="4872" width="10.75" style="20" customWidth="1"/>
    <col min="4873" max="4873" width="10.875" style="20" bestFit="1" customWidth="1"/>
    <col min="4874" max="4874" width="12.125" style="20" customWidth="1"/>
    <col min="4875" max="4875" width="40.5" style="20" customWidth="1"/>
    <col min="4876" max="4876" width="43.625" style="20" customWidth="1"/>
    <col min="4877" max="4877" width="8.875" style="20" customWidth="1"/>
    <col min="4878" max="5120" width="8.875" style="20"/>
    <col min="5121" max="5121" width="3.875" style="20" customWidth="1"/>
    <col min="5122" max="5122" width="48.75" style="20" customWidth="1"/>
    <col min="5123" max="5123" width="12.25" style="20" customWidth="1"/>
    <col min="5124" max="5124" width="14" style="20" customWidth="1"/>
    <col min="5125" max="5126" width="13.5" style="20" customWidth="1"/>
    <col min="5127" max="5127" width="11" style="20" bestFit="1" customWidth="1"/>
    <col min="5128" max="5128" width="10.75" style="20" customWidth="1"/>
    <col min="5129" max="5129" width="10.875" style="20" bestFit="1" customWidth="1"/>
    <col min="5130" max="5130" width="12.125" style="20" customWidth="1"/>
    <col min="5131" max="5131" width="40.5" style="20" customWidth="1"/>
    <col min="5132" max="5132" width="43.625" style="20" customWidth="1"/>
    <col min="5133" max="5133" width="8.875" style="20" customWidth="1"/>
    <col min="5134" max="5376" width="8.875" style="20"/>
    <col min="5377" max="5377" width="3.875" style="20" customWidth="1"/>
    <col min="5378" max="5378" width="48.75" style="20" customWidth="1"/>
    <col min="5379" max="5379" width="12.25" style="20" customWidth="1"/>
    <col min="5380" max="5380" width="14" style="20" customWidth="1"/>
    <col min="5381" max="5382" width="13.5" style="20" customWidth="1"/>
    <col min="5383" max="5383" width="11" style="20" bestFit="1" customWidth="1"/>
    <col min="5384" max="5384" width="10.75" style="20" customWidth="1"/>
    <col min="5385" max="5385" width="10.875" style="20" bestFit="1" customWidth="1"/>
    <col min="5386" max="5386" width="12.125" style="20" customWidth="1"/>
    <col min="5387" max="5387" width="40.5" style="20" customWidth="1"/>
    <col min="5388" max="5388" width="43.625" style="20" customWidth="1"/>
    <col min="5389" max="5389" width="8.875" style="20" customWidth="1"/>
    <col min="5390" max="5632" width="8.875" style="20"/>
    <col min="5633" max="5633" width="3.875" style="20" customWidth="1"/>
    <col min="5634" max="5634" width="48.75" style="20" customWidth="1"/>
    <col min="5635" max="5635" width="12.25" style="20" customWidth="1"/>
    <col min="5636" max="5636" width="14" style="20" customWidth="1"/>
    <col min="5637" max="5638" width="13.5" style="20" customWidth="1"/>
    <col min="5639" max="5639" width="11" style="20" bestFit="1" customWidth="1"/>
    <col min="5640" max="5640" width="10.75" style="20" customWidth="1"/>
    <col min="5641" max="5641" width="10.875" style="20" bestFit="1" customWidth="1"/>
    <col min="5642" max="5642" width="12.125" style="20" customWidth="1"/>
    <col min="5643" max="5643" width="40.5" style="20" customWidth="1"/>
    <col min="5644" max="5644" width="43.625" style="20" customWidth="1"/>
    <col min="5645" max="5645" width="8.875" style="20" customWidth="1"/>
    <col min="5646" max="5888" width="8.875" style="20"/>
    <col min="5889" max="5889" width="3.875" style="20" customWidth="1"/>
    <col min="5890" max="5890" width="48.75" style="20" customWidth="1"/>
    <col min="5891" max="5891" width="12.25" style="20" customWidth="1"/>
    <col min="5892" max="5892" width="14" style="20" customWidth="1"/>
    <col min="5893" max="5894" width="13.5" style="20" customWidth="1"/>
    <col min="5895" max="5895" width="11" style="20" bestFit="1" customWidth="1"/>
    <col min="5896" max="5896" width="10.75" style="20" customWidth="1"/>
    <col min="5897" max="5897" width="10.875" style="20" bestFit="1" customWidth="1"/>
    <col min="5898" max="5898" width="12.125" style="20" customWidth="1"/>
    <col min="5899" max="5899" width="40.5" style="20" customWidth="1"/>
    <col min="5900" max="5900" width="43.625" style="20" customWidth="1"/>
    <col min="5901" max="5901" width="8.875" style="20" customWidth="1"/>
    <col min="5902" max="6144" width="8.875" style="20"/>
    <col min="6145" max="6145" width="3.875" style="20" customWidth="1"/>
    <col min="6146" max="6146" width="48.75" style="20" customWidth="1"/>
    <col min="6147" max="6147" width="12.25" style="20" customWidth="1"/>
    <col min="6148" max="6148" width="14" style="20" customWidth="1"/>
    <col min="6149" max="6150" width="13.5" style="20" customWidth="1"/>
    <col min="6151" max="6151" width="11" style="20" bestFit="1" customWidth="1"/>
    <col min="6152" max="6152" width="10.75" style="20" customWidth="1"/>
    <col min="6153" max="6153" width="10.875" style="20" bestFit="1" customWidth="1"/>
    <col min="6154" max="6154" width="12.125" style="20" customWidth="1"/>
    <col min="6155" max="6155" width="40.5" style="20" customWidth="1"/>
    <col min="6156" max="6156" width="43.625" style="20" customWidth="1"/>
    <col min="6157" max="6157" width="8.875" style="20" customWidth="1"/>
    <col min="6158" max="6400" width="8.875" style="20"/>
    <col min="6401" max="6401" width="3.875" style="20" customWidth="1"/>
    <col min="6402" max="6402" width="48.75" style="20" customWidth="1"/>
    <col min="6403" max="6403" width="12.25" style="20" customWidth="1"/>
    <col min="6404" max="6404" width="14" style="20" customWidth="1"/>
    <col min="6405" max="6406" width="13.5" style="20" customWidth="1"/>
    <col min="6407" max="6407" width="11" style="20" bestFit="1" customWidth="1"/>
    <col min="6408" max="6408" width="10.75" style="20" customWidth="1"/>
    <col min="6409" max="6409" width="10.875" style="20" bestFit="1" customWidth="1"/>
    <col min="6410" max="6410" width="12.125" style="20" customWidth="1"/>
    <col min="6411" max="6411" width="40.5" style="20" customWidth="1"/>
    <col min="6412" max="6412" width="43.625" style="20" customWidth="1"/>
    <col min="6413" max="6413" width="8.875" style="20" customWidth="1"/>
    <col min="6414" max="6656" width="8.875" style="20"/>
    <col min="6657" max="6657" width="3.875" style="20" customWidth="1"/>
    <col min="6658" max="6658" width="48.75" style="20" customWidth="1"/>
    <col min="6659" max="6659" width="12.25" style="20" customWidth="1"/>
    <col min="6660" max="6660" width="14" style="20" customWidth="1"/>
    <col min="6661" max="6662" width="13.5" style="20" customWidth="1"/>
    <col min="6663" max="6663" width="11" style="20" bestFit="1" customWidth="1"/>
    <col min="6664" max="6664" width="10.75" style="20" customWidth="1"/>
    <col min="6665" max="6665" width="10.875" style="20" bestFit="1" customWidth="1"/>
    <col min="6666" max="6666" width="12.125" style="20" customWidth="1"/>
    <col min="6667" max="6667" width="40.5" style="20" customWidth="1"/>
    <col min="6668" max="6668" width="43.625" style="20" customWidth="1"/>
    <col min="6669" max="6669" width="8.875" style="20" customWidth="1"/>
    <col min="6670" max="6912" width="8.875" style="20"/>
    <col min="6913" max="6913" width="3.875" style="20" customWidth="1"/>
    <col min="6914" max="6914" width="48.75" style="20" customWidth="1"/>
    <col min="6915" max="6915" width="12.25" style="20" customWidth="1"/>
    <col min="6916" max="6916" width="14" style="20" customWidth="1"/>
    <col min="6917" max="6918" width="13.5" style="20" customWidth="1"/>
    <col min="6919" max="6919" width="11" style="20" bestFit="1" customWidth="1"/>
    <col min="6920" max="6920" width="10.75" style="20" customWidth="1"/>
    <col min="6921" max="6921" width="10.875" style="20" bestFit="1" customWidth="1"/>
    <col min="6922" max="6922" width="12.125" style="20" customWidth="1"/>
    <col min="6923" max="6923" width="40.5" style="20" customWidth="1"/>
    <col min="6924" max="6924" width="43.625" style="20" customWidth="1"/>
    <col min="6925" max="6925" width="8.875" style="20" customWidth="1"/>
    <col min="6926" max="7168" width="8.875" style="20"/>
    <col min="7169" max="7169" width="3.875" style="20" customWidth="1"/>
    <col min="7170" max="7170" width="48.75" style="20" customWidth="1"/>
    <col min="7171" max="7171" width="12.25" style="20" customWidth="1"/>
    <col min="7172" max="7172" width="14" style="20" customWidth="1"/>
    <col min="7173" max="7174" width="13.5" style="20" customWidth="1"/>
    <col min="7175" max="7175" width="11" style="20" bestFit="1" customWidth="1"/>
    <col min="7176" max="7176" width="10.75" style="20" customWidth="1"/>
    <col min="7177" max="7177" width="10.875" style="20" bestFit="1" customWidth="1"/>
    <col min="7178" max="7178" width="12.125" style="20" customWidth="1"/>
    <col min="7179" max="7179" width="40.5" style="20" customWidth="1"/>
    <col min="7180" max="7180" width="43.625" style="20" customWidth="1"/>
    <col min="7181" max="7181" width="8.875" style="20" customWidth="1"/>
    <col min="7182" max="7424" width="8.875" style="20"/>
    <col min="7425" max="7425" width="3.875" style="20" customWidth="1"/>
    <col min="7426" max="7426" width="48.75" style="20" customWidth="1"/>
    <col min="7427" max="7427" width="12.25" style="20" customWidth="1"/>
    <col min="7428" max="7428" width="14" style="20" customWidth="1"/>
    <col min="7429" max="7430" width="13.5" style="20" customWidth="1"/>
    <col min="7431" max="7431" width="11" style="20" bestFit="1" customWidth="1"/>
    <col min="7432" max="7432" width="10.75" style="20" customWidth="1"/>
    <col min="7433" max="7433" width="10.875" style="20" bestFit="1" customWidth="1"/>
    <col min="7434" max="7434" width="12.125" style="20" customWidth="1"/>
    <col min="7435" max="7435" width="40.5" style="20" customWidth="1"/>
    <col min="7436" max="7436" width="43.625" style="20" customWidth="1"/>
    <col min="7437" max="7437" width="8.875" style="20" customWidth="1"/>
    <col min="7438" max="7680" width="8.875" style="20"/>
    <col min="7681" max="7681" width="3.875" style="20" customWidth="1"/>
    <col min="7682" max="7682" width="48.75" style="20" customWidth="1"/>
    <col min="7683" max="7683" width="12.25" style="20" customWidth="1"/>
    <col min="7684" max="7684" width="14" style="20" customWidth="1"/>
    <col min="7685" max="7686" width="13.5" style="20" customWidth="1"/>
    <col min="7687" max="7687" width="11" style="20" bestFit="1" customWidth="1"/>
    <col min="7688" max="7688" width="10.75" style="20" customWidth="1"/>
    <col min="7689" max="7689" width="10.875" style="20" bestFit="1" customWidth="1"/>
    <col min="7690" max="7690" width="12.125" style="20" customWidth="1"/>
    <col min="7691" max="7691" width="40.5" style="20" customWidth="1"/>
    <col min="7692" max="7692" width="43.625" style="20" customWidth="1"/>
    <col min="7693" max="7693" width="8.875" style="20" customWidth="1"/>
    <col min="7694" max="7936" width="8.875" style="20"/>
    <col min="7937" max="7937" width="3.875" style="20" customWidth="1"/>
    <col min="7938" max="7938" width="48.75" style="20" customWidth="1"/>
    <col min="7939" max="7939" width="12.25" style="20" customWidth="1"/>
    <col min="7940" max="7940" width="14" style="20" customWidth="1"/>
    <col min="7941" max="7942" width="13.5" style="20" customWidth="1"/>
    <col min="7943" max="7943" width="11" style="20" bestFit="1" customWidth="1"/>
    <col min="7944" max="7944" width="10.75" style="20" customWidth="1"/>
    <col min="7945" max="7945" width="10.875" style="20" bestFit="1" customWidth="1"/>
    <col min="7946" max="7946" width="12.125" style="20" customWidth="1"/>
    <col min="7947" max="7947" width="40.5" style="20" customWidth="1"/>
    <col min="7948" max="7948" width="43.625" style="20" customWidth="1"/>
    <col min="7949" max="7949" width="8.875" style="20" customWidth="1"/>
    <col min="7950" max="8192" width="8.875" style="20"/>
    <col min="8193" max="8193" width="3.875" style="20" customWidth="1"/>
    <col min="8194" max="8194" width="48.75" style="20" customWidth="1"/>
    <col min="8195" max="8195" width="12.25" style="20" customWidth="1"/>
    <col min="8196" max="8196" width="14" style="20" customWidth="1"/>
    <col min="8197" max="8198" width="13.5" style="20" customWidth="1"/>
    <col min="8199" max="8199" width="11" style="20" bestFit="1" customWidth="1"/>
    <col min="8200" max="8200" width="10.75" style="20" customWidth="1"/>
    <col min="8201" max="8201" width="10.875" style="20" bestFit="1" customWidth="1"/>
    <col min="8202" max="8202" width="12.125" style="20" customWidth="1"/>
    <col min="8203" max="8203" width="40.5" style="20" customWidth="1"/>
    <col min="8204" max="8204" width="43.625" style="20" customWidth="1"/>
    <col min="8205" max="8205" width="8.875" style="20" customWidth="1"/>
    <col min="8206" max="8448" width="8.875" style="20"/>
    <col min="8449" max="8449" width="3.875" style="20" customWidth="1"/>
    <col min="8450" max="8450" width="48.75" style="20" customWidth="1"/>
    <col min="8451" max="8451" width="12.25" style="20" customWidth="1"/>
    <col min="8452" max="8452" width="14" style="20" customWidth="1"/>
    <col min="8453" max="8454" width="13.5" style="20" customWidth="1"/>
    <col min="8455" max="8455" width="11" style="20" bestFit="1" customWidth="1"/>
    <col min="8456" max="8456" width="10.75" style="20" customWidth="1"/>
    <col min="8457" max="8457" width="10.875" style="20" bestFit="1" customWidth="1"/>
    <col min="8458" max="8458" width="12.125" style="20" customWidth="1"/>
    <col min="8459" max="8459" width="40.5" style="20" customWidth="1"/>
    <col min="8460" max="8460" width="43.625" style="20" customWidth="1"/>
    <col min="8461" max="8461" width="8.875" style="20" customWidth="1"/>
    <col min="8462" max="8704" width="8.875" style="20"/>
    <col min="8705" max="8705" width="3.875" style="20" customWidth="1"/>
    <col min="8706" max="8706" width="48.75" style="20" customWidth="1"/>
    <col min="8707" max="8707" width="12.25" style="20" customWidth="1"/>
    <col min="8708" max="8708" width="14" style="20" customWidth="1"/>
    <col min="8709" max="8710" width="13.5" style="20" customWidth="1"/>
    <col min="8711" max="8711" width="11" style="20" bestFit="1" customWidth="1"/>
    <col min="8712" max="8712" width="10.75" style="20" customWidth="1"/>
    <col min="8713" max="8713" width="10.875" style="20" bestFit="1" customWidth="1"/>
    <col min="8714" max="8714" width="12.125" style="20" customWidth="1"/>
    <col min="8715" max="8715" width="40.5" style="20" customWidth="1"/>
    <col min="8716" max="8716" width="43.625" style="20" customWidth="1"/>
    <col min="8717" max="8717" width="8.875" style="20" customWidth="1"/>
    <col min="8718" max="8960" width="8.875" style="20"/>
    <col min="8961" max="8961" width="3.875" style="20" customWidth="1"/>
    <col min="8962" max="8962" width="48.75" style="20" customWidth="1"/>
    <col min="8963" max="8963" width="12.25" style="20" customWidth="1"/>
    <col min="8964" max="8964" width="14" style="20" customWidth="1"/>
    <col min="8965" max="8966" width="13.5" style="20" customWidth="1"/>
    <col min="8967" max="8967" width="11" style="20" bestFit="1" customWidth="1"/>
    <col min="8968" max="8968" width="10.75" style="20" customWidth="1"/>
    <col min="8969" max="8969" width="10.875" style="20" bestFit="1" customWidth="1"/>
    <col min="8970" max="8970" width="12.125" style="20" customWidth="1"/>
    <col min="8971" max="8971" width="40.5" style="20" customWidth="1"/>
    <col min="8972" max="8972" width="43.625" style="20" customWidth="1"/>
    <col min="8973" max="8973" width="8.875" style="20" customWidth="1"/>
    <col min="8974" max="9216" width="8.875" style="20"/>
    <col min="9217" max="9217" width="3.875" style="20" customWidth="1"/>
    <col min="9218" max="9218" width="48.75" style="20" customWidth="1"/>
    <col min="9219" max="9219" width="12.25" style="20" customWidth="1"/>
    <col min="9220" max="9220" width="14" style="20" customWidth="1"/>
    <col min="9221" max="9222" width="13.5" style="20" customWidth="1"/>
    <col min="9223" max="9223" width="11" style="20" bestFit="1" customWidth="1"/>
    <col min="9224" max="9224" width="10.75" style="20" customWidth="1"/>
    <col min="9225" max="9225" width="10.875" style="20" bestFit="1" customWidth="1"/>
    <col min="9226" max="9226" width="12.125" style="20" customWidth="1"/>
    <col min="9227" max="9227" width="40.5" style="20" customWidth="1"/>
    <col min="9228" max="9228" width="43.625" style="20" customWidth="1"/>
    <col min="9229" max="9229" width="8.875" style="20" customWidth="1"/>
    <col min="9230" max="9472" width="8.875" style="20"/>
    <col min="9473" max="9473" width="3.875" style="20" customWidth="1"/>
    <col min="9474" max="9474" width="48.75" style="20" customWidth="1"/>
    <col min="9475" max="9475" width="12.25" style="20" customWidth="1"/>
    <col min="9476" max="9476" width="14" style="20" customWidth="1"/>
    <col min="9477" max="9478" width="13.5" style="20" customWidth="1"/>
    <col min="9479" max="9479" width="11" style="20" bestFit="1" customWidth="1"/>
    <col min="9480" max="9480" width="10.75" style="20" customWidth="1"/>
    <col min="9481" max="9481" width="10.875" style="20" bestFit="1" customWidth="1"/>
    <col min="9482" max="9482" width="12.125" style="20" customWidth="1"/>
    <col min="9483" max="9483" width="40.5" style="20" customWidth="1"/>
    <col min="9484" max="9484" width="43.625" style="20" customWidth="1"/>
    <col min="9485" max="9485" width="8.875" style="20" customWidth="1"/>
    <col min="9486" max="9728" width="8.875" style="20"/>
    <col min="9729" max="9729" width="3.875" style="20" customWidth="1"/>
    <col min="9730" max="9730" width="48.75" style="20" customWidth="1"/>
    <col min="9731" max="9731" width="12.25" style="20" customWidth="1"/>
    <col min="9732" max="9732" width="14" style="20" customWidth="1"/>
    <col min="9733" max="9734" width="13.5" style="20" customWidth="1"/>
    <col min="9735" max="9735" width="11" style="20" bestFit="1" customWidth="1"/>
    <col min="9736" max="9736" width="10.75" style="20" customWidth="1"/>
    <col min="9737" max="9737" width="10.875" style="20" bestFit="1" customWidth="1"/>
    <col min="9738" max="9738" width="12.125" style="20" customWidth="1"/>
    <col min="9739" max="9739" width="40.5" style="20" customWidth="1"/>
    <col min="9740" max="9740" width="43.625" style="20" customWidth="1"/>
    <col min="9741" max="9741" width="8.875" style="20" customWidth="1"/>
    <col min="9742" max="9984" width="8.875" style="20"/>
    <col min="9985" max="9985" width="3.875" style="20" customWidth="1"/>
    <col min="9986" max="9986" width="48.75" style="20" customWidth="1"/>
    <col min="9987" max="9987" width="12.25" style="20" customWidth="1"/>
    <col min="9988" max="9988" width="14" style="20" customWidth="1"/>
    <col min="9989" max="9990" width="13.5" style="20" customWidth="1"/>
    <col min="9991" max="9991" width="11" style="20" bestFit="1" customWidth="1"/>
    <col min="9992" max="9992" width="10.75" style="20" customWidth="1"/>
    <col min="9993" max="9993" width="10.875" style="20" bestFit="1" customWidth="1"/>
    <col min="9994" max="9994" width="12.125" style="20" customWidth="1"/>
    <col min="9995" max="9995" width="40.5" style="20" customWidth="1"/>
    <col min="9996" max="9996" width="43.625" style="20" customWidth="1"/>
    <col min="9997" max="9997" width="8.875" style="20" customWidth="1"/>
    <col min="9998" max="10240" width="8.875" style="20"/>
    <col min="10241" max="10241" width="3.875" style="20" customWidth="1"/>
    <col min="10242" max="10242" width="48.75" style="20" customWidth="1"/>
    <col min="10243" max="10243" width="12.25" style="20" customWidth="1"/>
    <col min="10244" max="10244" width="14" style="20" customWidth="1"/>
    <col min="10245" max="10246" width="13.5" style="20" customWidth="1"/>
    <col min="10247" max="10247" width="11" style="20" bestFit="1" customWidth="1"/>
    <col min="10248" max="10248" width="10.75" style="20" customWidth="1"/>
    <col min="10249" max="10249" width="10.875" style="20" bestFit="1" customWidth="1"/>
    <col min="10250" max="10250" width="12.125" style="20" customWidth="1"/>
    <col min="10251" max="10251" width="40.5" style="20" customWidth="1"/>
    <col min="10252" max="10252" width="43.625" style="20" customWidth="1"/>
    <col min="10253" max="10253" width="8.875" style="20" customWidth="1"/>
    <col min="10254" max="10496" width="8.875" style="20"/>
    <col min="10497" max="10497" width="3.875" style="20" customWidth="1"/>
    <col min="10498" max="10498" width="48.75" style="20" customWidth="1"/>
    <col min="10499" max="10499" width="12.25" style="20" customWidth="1"/>
    <col min="10500" max="10500" width="14" style="20" customWidth="1"/>
    <col min="10501" max="10502" width="13.5" style="20" customWidth="1"/>
    <col min="10503" max="10503" width="11" style="20" bestFit="1" customWidth="1"/>
    <col min="10504" max="10504" width="10.75" style="20" customWidth="1"/>
    <col min="10505" max="10505" width="10.875" style="20" bestFit="1" customWidth="1"/>
    <col min="10506" max="10506" width="12.125" style="20" customWidth="1"/>
    <col min="10507" max="10507" width="40.5" style="20" customWidth="1"/>
    <col min="10508" max="10508" width="43.625" style="20" customWidth="1"/>
    <col min="10509" max="10509" width="8.875" style="20" customWidth="1"/>
    <col min="10510" max="10752" width="8.875" style="20"/>
    <col min="10753" max="10753" width="3.875" style="20" customWidth="1"/>
    <col min="10754" max="10754" width="48.75" style="20" customWidth="1"/>
    <col min="10755" max="10755" width="12.25" style="20" customWidth="1"/>
    <col min="10756" max="10756" width="14" style="20" customWidth="1"/>
    <col min="10757" max="10758" width="13.5" style="20" customWidth="1"/>
    <col min="10759" max="10759" width="11" style="20" bestFit="1" customWidth="1"/>
    <col min="10760" max="10760" width="10.75" style="20" customWidth="1"/>
    <col min="10761" max="10761" width="10.875" style="20" bestFit="1" customWidth="1"/>
    <col min="10762" max="10762" width="12.125" style="20" customWidth="1"/>
    <col min="10763" max="10763" width="40.5" style="20" customWidth="1"/>
    <col min="10764" max="10764" width="43.625" style="20" customWidth="1"/>
    <col min="10765" max="10765" width="8.875" style="20" customWidth="1"/>
    <col min="10766" max="11008" width="8.875" style="20"/>
    <col min="11009" max="11009" width="3.875" style="20" customWidth="1"/>
    <col min="11010" max="11010" width="48.75" style="20" customWidth="1"/>
    <col min="11011" max="11011" width="12.25" style="20" customWidth="1"/>
    <col min="11012" max="11012" width="14" style="20" customWidth="1"/>
    <col min="11013" max="11014" width="13.5" style="20" customWidth="1"/>
    <col min="11015" max="11015" width="11" style="20" bestFit="1" customWidth="1"/>
    <col min="11016" max="11016" width="10.75" style="20" customWidth="1"/>
    <col min="11017" max="11017" width="10.875" style="20" bestFit="1" customWidth="1"/>
    <col min="11018" max="11018" width="12.125" style="20" customWidth="1"/>
    <col min="11019" max="11019" width="40.5" style="20" customWidth="1"/>
    <col min="11020" max="11020" width="43.625" style="20" customWidth="1"/>
    <col min="11021" max="11021" width="8.875" style="20" customWidth="1"/>
    <col min="11022" max="11264" width="8.875" style="20"/>
    <col min="11265" max="11265" width="3.875" style="20" customWidth="1"/>
    <col min="11266" max="11266" width="48.75" style="20" customWidth="1"/>
    <col min="11267" max="11267" width="12.25" style="20" customWidth="1"/>
    <col min="11268" max="11268" width="14" style="20" customWidth="1"/>
    <col min="11269" max="11270" width="13.5" style="20" customWidth="1"/>
    <col min="11271" max="11271" width="11" style="20" bestFit="1" customWidth="1"/>
    <col min="11272" max="11272" width="10.75" style="20" customWidth="1"/>
    <col min="11273" max="11273" width="10.875" style="20" bestFit="1" customWidth="1"/>
    <col min="11274" max="11274" width="12.125" style="20" customWidth="1"/>
    <col min="11275" max="11275" width="40.5" style="20" customWidth="1"/>
    <col min="11276" max="11276" width="43.625" style="20" customWidth="1"/>
    <col min="11277" max="11277" width="8.875" style="20" customWidth="1"/>
    <col min="11278" max="11520" width="8.875" style="20"/>
    <col min="11521" max="11521" width="3.875" style="20" customWidth="1"/>
    <col min="11522" max="11522" width="48.75" style="20" customWidth="1"/>
    <col min="11523" max="11523" width="12.25" style="20" customWidth="1"/>
    <col min="11524" max="11524" width="14" style="20" customWidth="1"/>
    <col min="11525" max="11526" width="13.5" style="20" customWidth="1"/>
    <col min="11527" max="11527" width="11" style="20" bestFit="1" customWidth="1"/>
    <col min="11528" max="11528" width="10.75" style="20" customWidth="1"/>
    <col min="11529" max="11529" width="10.875" style="20" bestFit="1" customWidth="1"/>
    <col min="11530" max="11530" width="12.125" style="20" customWidth="1"/>
    <col min="11531" max="11531" width="40.5" style="20" customWidth="1"/>
    <col min="11532" max="11532" width="43.625" style="20" customWidth="1"/>
    <col min="11533" max="11533" width="8.875" style="20" customWidth="1"/>
    <col min="11534" max="11776" width="8.875" style="20"/>
    <col min="11777" max="11777" width="3.875" style="20" customWidth="1"/>
    <col min="11778" max="11778" width="48.75" style="20" customWidth="1"/>
    <col min="11779" max="11779" width="12.25" style="20" customWidth="1"/>
    <col min="11780" max="11780" width="14" style="20" customWidth="1"/>
    <col min="11781" max="11782" width="13.5" style="20" customWidth="1"/>
    <col min="11783" max="11783" width="11" style="20" bestFit="1" customWidth="1"/>
    <col min="11784" max="11784" width="10.75" style="20" customWidth="1"/>
    <col min="11785" max="11785" width="10.875" style="20" bestFit="1" customWidth="1"/>
    <col min="11786" max="11786" width="12.125" style="20" customWidth="1"/>
    <col min="11787" max="11787" width="40.5" style="20" customWidth="1"/>
    <col min="11788" max="11788" width="43.625" style="20" customWidth="1"/>
    <col min="11789" max="11789" width="8.875" style="20" customWidth="1"/>
    <col min="11790" max="12032" width="8.875" style="20"/>
    <col min="12033" max="12033" width="3.875" style="20" customWidth="1"/>
    <col min="12034" max="12034" width="48.75" style="20" customWidth="1"/>
    <col min="12035" max="12035" width="12.25" style="20" customWidth="1"/>
    <col min="12036" max="12036" width="14" style="20" customWidth="1"/>
    <col min="12037" max="12038" width="13.5" style="20" customWidth="1"/>
    <col min="12039" max="12039" width="11" style="20" bestFit="1" customWidth="1"/>
    <col min="12040" max="12040" width="10.75" style="20" customWidth="1"/>
    <col min="12041" max="12041" width="10.875" style="20" bestFit="1" customWidth="1"/>
    <col min="12042" max="12042" width="12.125" style="20" customWidth="1"/>
    <col min="12043" max="12043" width="40.5" style="20" customWidth="1"/>
    <col min="12044" max="12044" width="43.625" style="20" customWidth="1"/>
    <col min="12045" max="12045" width="8.875" style="20" customWidth="1"/>
    <col min="12046" max="12288" width="8.875" style="20"/>
    <col min="12289" max="12289" width="3.875" style="20" customWidth="1"/>
    <col min="12290" max="12290" width="48.75" style="20" customWidth="1"/>
    <col min="12291" max="12291" width="12.25" style="20" customWidth="1"/>
    <col min="12292" max="12292" width="14" style="20" customWidth="1"/>
    <col min="12293" max="12294" width="13.5" style="20" customWidth="1"/>
    <col min="12295" max="12295" width="11" style="20" bestFit="1" customWidth="1"/>
    <col min="12296" max="12296" width="10.75" style="20" customWidth="1"/>
    <col min="12297" max="12297" width="10.875" style="20" bestFit="1" customWidth="1"/>
    <col min="12298" max="12298" width="12.125" style="20" customWidth="1"/>
    <col min="12299" max="12299" width="40.5" style="20" customWidth="1"/>
    <col min="12300" max="12300" width="43.625" style="20" customWidth="1"/>
    <col min="12301" max="12301" width="8.875" style="20" customWidth="1"/>
    <col min="12302" max="12544" width="8.875" style="20"/>
    <col min="12545" max="12545" width="3.875" style="20" customWidth="1"/>
    <col min="12546" max="12546" width="48.75" style="20" customWidth="1"/>
    <col min="12547" max="12547" width="12.25" style="20" customWidth="1"/>
    <col min="12548" max="12548" width="14" style="20" customWidth="1"/>
    <col min="12549" max="12550" width="13.5" style="20" customWidth="1"/>
    <col min="12551" max="12551" width="11" style="20" bestFit="1" customWidth="1"/>
    <col min="12552" max="12552" width="10.75" style="20" customWidth="1"/>
    <col min="12553" max="12553" width="10.875" style="20" bestFit="1" customWidth="1"/>
    <col min="12554" max="12554" width="12.125" style="20" customWidth="1"/>
    <col min="12555" max="12555" width="40.5" style="20" customWidth="1"/>
    <col min="12556" max="12556" width="43.625" style="20" customWidth="1"/>
    <col min="12557" max="12557" width="8.875" style="20" customWidth="1"/>
    <col min="12558" max="12800" width="8.875" style="20"/>
    <col min="12801" max="12801" width="3.875" style="20" customWidth="1"/>
    <col min="12802" max="12802" width="48.75" style="20" customWidth="1"/>
    <col min="12803" max="12803" width="12.25" style="20" customWidth="1"/>
    <col min="12804" max="12804" width="14" style="20" customWidth="1"/>
    <col min="12805" max="12806" width="13.5" style="20" customWidth="1"/>
    <col min="12807" max="12807" width="11" style="20" bestFit="1" customWidth="1"/>
    <col min="12808" max="12808" width="10.75" style="20" customWidth="1"/>
    <col min="12809" max="12809" width="10.875" style="20" bestFit="1" customWidth="1"/>
    <col min="12810" max="12810" width="12.125" style="20" customWidth="1"/>
    <col min="12811" max="12811" width="40.5" style="20" customWidth="1"/>
    <col min="12812" max="12812" width="43.625" style="20" customWidth="1"/>
    <col min="12813" max="12813" width="8.875" style="20" customWidth="1"/>
    <col min="12814" max="13056" width="8.875" style="20"/>
    <col min="13057" max="13057" width="3.875" style="20" customWidth="1"/>
    <col min="13058" max="13058" width="48.75" style="20" customWidth="1"/>
    <col min="13059" max="13059" width="12.25" style="20" customWidth="1"/>
    <col min="13060" max="13060" width="14" style="20" customWidth="1"/>
    <col min="13061" max="13062" width="13.5" style="20" customWidth="1"/>
    <col min="13063" max="13063" width="11" style="20" bestFit="1" customWidth="1"/>
    <col min="13064" max="13064" width="10.75" style="20" customWidth="1"/>
    <col min="13065" max="13065" width="10.875" style="20" bestFit="1" customWidth="1"/>
    <col min="13066" max="13066" width="12.125" style="20" customWidth="1"/>
    <col min="13067" max="13067" width="40.5" style="20" customWidth="1"/>
    <col min="13068" max="13068" width="43.625" style="20" customWidth="1"/>
    <col min="13069" max="13069" width="8.875" style="20" customWidth="1"/>
    <col min="13070" max="13312" width="8.875" style="20"/>
    <col min="13313" max="13313" width="3.875" style="20" customWidth="1"/>
    <col min="13314" max="13314" width="48.75" style="20" customWidth="1"/>
    <col min="13315" max="13315" width="12.25" style="20" customWidth="1"/>
    <col min="13316" max="13316" width="14" style="20" customWidth="1"/>
    <col min="13317" max="13318" width="13.5" style="20" customWidth="1"/>
    <col min="13319" max="13319" width="11" style="20" bestFit="1" customWidth="1"/>
    <col min="13320" max="13320" width="10.75" style="20" customWidth="1"/>
    <col min="13321" max="13321" width="10.875" style="20" bestFit="1" customWidth="1"/>
    <col min="13322" max="13322" width="12.125" style="20" customWidth="1"/>
    <col min="13323" max="13323" width="40.5" style="20" customWidth="1"/>
    <col min="13324" max="13324" width="43.625" style="20" customWidth="1"/>
    <col min="13325" max="13325" width="8.875" style="20" customWidth="1"/>
    <col min="13326" max="13568" width="8.875" style="20"/>
    <col min="13569" max="13569" width="3.875" style="20" customWidth="1"/>
    <col min="13570" max="13570" width="48.75" style="20" customWidth="1"/>
    <col min="13571" max="13571" width="12.25" style="20" customWidth="1"/>
    <col min="13572" max="13572" width="14" style="20" customWidth="1"/>
    <col min="13573" max="13574" width="13.5" style="20" customWidth="1"/>
    <col min="13575" max="13575" width="11" style="20" bestFit="1" customWidth="1"/>
    <col min="13576" max="13576" width="10.75" style="20" customWidth="1"/>
    <col min="13577" max="13577" width="10.875" style="20" bestFit="1" customWidth="1"/>
    <col min="13578" max="13578" width="12.125" style="20" customWidth="1"/>
    <col min="13579" max="13579" width="40.5" style="20" customWidth="1"/>
    <col min="13580" max="13580" width="43.625" style="20" customWidth="1"/>
    <col min="13581" max="13581" width="8.875" style="20" customWidth="1"/>
    <col min="13582" max="13824" width="8.875" style="20"/>
    <col min="13825" max="13825" width="3.875" style="20" customWidth="1"/>
    <col min="13826" max="13826" width="48.75" style="20" customWidth="1"/>
    <col min="13827" max="13827" width="12.25" style="20" customWidth="1"/>
    <col min="13828" max="13828" width="14" style="20" customWidth="1"/>
    <col min="13829" max="13830" width="13.5" style="20" customWidth="1"/>
    <col min="13831" max="13831" width="11" style="20" bestFit="1" customWidth="1"/>
    <col min="13832" max="13832" width="10.75" style="20" customWidth="1"/>
    <col min="13833" max="13833" width="10.875" style="20" bestFit="1" customWidth="1"/>
    <col min="13834" max="13834" width="12.125" style="20" customWidth="1"/>
    <col min="13835" max="13835" width="40.5" style="20" customWidth="1"/>
    <col min="13836" max="13836" width="43.625" style="20" customWidth="1"/>
    <col min="13837" max="13837" width="8.875" style="20" customWidth="1"/>
    <col min="13838" max="14080" width="8.875" style="20"/>
    <col min="14081" max="14081" width="3.875" style="20" customWidth="1"/>
    <col min="14082" max="14082" width="48.75" style="20" customWidth="1"/>
    <col min="14083" max="14083" width="12.25" style="20" customWidth="1"/>
    <col min="14084" max="14084" width="14" style="20" customWidth="1"/>
    <col min="14085" max="14086" width="13.5" style="20" customWidth="1"/>
    <col min="14087" max="14087" width="11" style="20" bestFit="1" customWidth="1"/>
    <col min="14088" max="14088" width="10.75" style="20" customWidth="1"/>
    <col min="14089" max="14089" width="10.875" style="20" bestFit="1" customWidth="1"/>
    <col min="14090" max="14090" width="12.125" style="20" customWidth="1"/>
    <col min="14091" max="14091" width="40.5" style="20" customWidth="1"/>
    <col min="14092" max="14092" width="43.625" style="20" customWidth="1"/>
    <col min="14093" max="14093" width="8.875" style="20" customWidth="1"/>
    <col min="14094" max="14336" width="8.875" style="20"/>
    <col min="14337" max="14337" width="3.875" style="20" customWidth="1"/>
    <col min="14338" max="14338" width="48.75" style="20" customWidth="1"/>
    <col min="14339" max="14339" width="12.25" style="20" customWidth="1"/>
    <col min="14340" max="14340" width="14" style="20" customWidth="1"/>
    <col min="14341" max="14342" width="13.5" style="20" customWidth="1"/>
    <col min="14343" max="14343" width="11" style="20" bestFit="1" customWidth="1"/>
    <col min="14344" max="14344" width="10.75" style="20" customWidth="1"/>
    <col min="14345" max="14345" width="10.875" style="20" bestFit="1" customWidth="1"/>
    <col min="14346" max="14346" width="12.125" style="20" customWidth="1"/>
    <col min="14347" max="14347" width="40.5" style="20" customWidth="1"/>
    <col min="14348" max="14348" width="43.625" style="20" customWidth="1"/>
    <col min="14349" max="14349" width="8.875" style="20" customWidth="1"/>
    <col min="14350" max="14592" width="8.875" style="20"/>
    <col min="14593" max="14593" width="3.875" style="20" customWidth="1"/>
    <col min="14594" max="14594" width="48.75" style="20" customWidth="1"/>
    <col min="14595" max="14595" width="12.25" style="20" customWidth="1"/>
    <col min="14596" max="14596" width="14" style="20" customWidth="1"/>
    <col min="14597" max="14598" width="13.5" style="20" customWidth="1"/>
    <col min="14599" max="14599" width="11" style="20" bestFit="1" customWidth="1"/>
    <col min="14600" max="14600" width="10.75" style="20" customWidth="1"/>
    <col min="14601" max="14601" width="10.875" style="20" bestFit="1" customWidth="1"/>
    <col min="14602" max="14602" width="12.125" style="20" customWidth="1"/>
    <col min="14603" max="14603" width="40.5" style="20" customWidth="1"/>
    <col min="14604" max="14604" width="43.625" style="20" customWidth="1"/>
    <col min="14605" max="14605" width="8.875" style="20" customWidth="1"/>
    <col min="14606" max="14848" width="8.875" style="20"/>
    <col min="14849" max="14849" width="3.875" style="20" customWidth="1"/>
    <col min="14850" max="14850" width="48.75" style="20" customWidth="1"/>
    <col min="14851" max="14851" width="12.25" style="20" customWidth="1"/>
    <col min="14852" max="14852" width="14" style="20" customWidth="1"/>
    <col min="14853" max="14854" width="13.5" style="20" customWidth="1"/>
    <col min="14855" max="14855" width="11" style="20" bestFit="1" customWidth="1"/>
    <col min="14856" max="14856" width="10.75" style="20" customWidth="1"/>
    <col min="14857" max="14857" width="10.875" style="20" bestFit="1" customWidth="1"/>
    <col min="14858" max="14858" width="12.125" style="20" customWidth="1"/>
    <col min="14859" max="14859" width="40.5" style="20" customWidth="1"/>
    <col min="14860" max="14860" width="43.625" style="20" customWidth="1"/>
    <col min="14861" max="14861" width="8.875" style="20" customWidth="1"/>
    <col min="14862" max="15104" width="8.875" style="20"/>
    <col min="15105" max="15105" width="3.875" style="20" customWidth="1"/>
    <col min="15106" max="15106" width="48.75" style="20" customWidth="1"/>
    <col min="15107" max="15107" width="12.25" style="20" customWidth="1"/>
    <col min="15108" max="15108" width="14" style="20" customWidth="1"/>
    <col min="15109" max="15110" width="13.5" style="20" customWidth="1"/>
    <col min="15111" max="15111" width="11" style="20" bestFit="1" customWidth="1"/>
    <col min="15112" max="15112" width="10.75" style="20" customWidth="1"/>
    <col min="15113" max="15113" width="10.875" style="20" bestFit="1" customWidth="1"/>
    <col min="15114" max="15114" width="12.125" style="20" customWidth="1"/>
    <col min="15115" max="15115" width="40.5" style="20" customWidth="1"/>
    <col min="15116" max="15116" width="43.625" style="20" customWidth="1"/>
    <col min="15117" max="15117" width="8.875" style="20" customWidth="1"/>
    <col min="15118" max="15360" width="8.875" style="20"/>
    <col min="15361" max="15361" width="3.875" style="20" customWidth="1"/>
    <col min="15362" max="15362" width="48.75" style="20" customWidth="1"/>
    <col min="15363" max="15363" width="12.25" style="20" customWidth="1"/>
    <col min="15364" max="15364" width="14" style="20" customWidth="1"/>
    <col min="15365" max="15366" width="13.5" style="20" customWidth="1"/>
    <col min="15367" max="15367" width="11" style="20" bestFit="1" customWidth="1"/>
    <col min="15368" max="15368" width="10.75" style="20" customWidth="1"/>
    <col min="15369" max="15369" width="10.875" style="20" bestFit="1" customWidth="1"/>
    <col min="15370" max="15370" width="12.125" style="20" customWidth="1"/>
    <col min="15371" max="15371" width="40.5" style="20" customWidth="1"/>
    <col min="15372" max="15372" width="43.625" style="20" customWidth="1"/>
    <col min="15373" max="15373" width="8.875" style="20" customWidth="1"/>
    <col min="15374" max="15616" width="8.875" style="20"/>
    <col min="15617" max="15617" width="3.875" style="20" customWidth="1"/>
    <col min="15618" max="15618" width="48.75" style="20" customWidth="1"/>
    <col min="15619" max="15619" width="12.25" style="20" customWidth="1"/>
    <col min="15620" max="15620" width="14" style="20" customWidth="1"/>
    <col min="15621" max="15622" width="13.5" style="20" customWidth="1"/>
    <col min="15623" max="15623" width="11" style="20" bestFit="1" customWidth="1"/>
    <col min="15624" max="15624" width="10.75" style="20" customWidth="1"/>
    <col min="15625" max="15625" width="10.875" style="20" bestFit="1" customWidth="1"/>
    <col min="15626" max="15626" width="12.125" style="20" customWidth="1"/>
    <col min="15627" max="15627" width="40.5" style="20" customWidth="1"/>
    <col min="15628" max="15628" width="43.625" style="20" customWidth="1"/>
    <col min="15629" max="15629" width="8.875" style="20" customWidth="1"/>
    <col min="15630" max="15872" width="8.875" style="20"/>
    <col min="15873" max="15873" width="3.875" style="20" customWidth="1"/>
    <col min="15874" max="15874" width="48.75" style="20" customWidth="1"/>
    <col min="15875" max="15875" width="12.25" style="20" customWidth="1"/>
    <col min="15876" max="15876" width="14" style="20" customWidth="1"/>
    <col min="15877" max="15878" width="13.5" style="20" customWidth="1"/>
    <col min="15879" max="15879" width="11" style="20" bestFit="1" customWidth="1"/>
    <col min="15880" max="15880" width="10.75" style="20" customWidth="1"/>
    <col min="15881" max="15881" width="10.875" style="20" bestFit="1" customWidth="1"/>
    <col min="15882" max="15882" width="12.125" style="20" customWidth="1"/>
    <col min="15883" max="15883" width="40.5" style="20" customWidth="1"/>
    <col min="15884" max="15884" width="43.625" style="20" customWidth="1"/>
    <col min="15885" max="15885" width="8.875" style="20" customWidth="1"/>
    <col min="15886" max="16128" width="8.875" style="20"/>
    <col min="16129" max="16129" width="3.875" style="20" customWidth="1"/>
    <col min="16130" max="16130" width="48.75" style="20" customWidth="1"/>
    <col min="16131" max="16131" width="12.25" style="20" customWidth="1"/>
    <col min="16132" max="16132" width="14" style="20" customWidth="1"/>
    <col min="16133" max="16134" width="13.5" style="20" customWidth="1"/>
    <col min="16135" max="16135" width="11" style="20" bestFit="1" customWidth="1"/>
    <col min="16136" max="16136" width="10.75" style="20" customWidth="1"/>
    <col min="16137" max="16137" width="10.875" style="20" bestFit="1" customWidth="1"/>
    <col min="16138" max="16138" width="12.125" style="20" customWidth="1"/>
    <col min="16139" max="16139" width="40.5" style="20" customWidth="1"/>
    <col min="16140" max="16140" width="43.625" style="20" customWidth="1"/>
    <col min="16141" max="16141" width="8.875" style="20" customWidth="1"/>
    <col min="16142" max="16384" width="8.875" style="20"/>
  </cols>
  <sheetData>
    <row r="1" spans="1:13" s="3" customFormat="1" ht="25.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"/>
      <c r="M1" s="2"/>
    </row>
    <row r="2" spans="1:13" s="6" customFormat="1" ht="25.5">
      <c r="A2" s="50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</row>
    <row r="3" spans="1:13" s="6" customFormat="1" ht="25.5">
      <c r="A3" s="50"/>
      <c r="B3" s="4"/>
      <c r="C3" s="4"/>
      <c r="D3" s="4"/>
      <c r="E3" s="4"/>
      <c r="F3" s="4"/>
      <c r="G3" s="4"/>
      <c r="H3" s="4"/>
      <c r="I3" s="4"/>
      <c r="J3" s="51"/>
      <c r="K3" s="52" t="s">
        <v>107</v>
      </c>
      <c r="L3" s="5"/>
      <c r="M3" s="4"/>
    </row>
    <row r="4" spans="1:13" s="9" customFormat="1" ht="16.5">
      <c r="A4" s="60" t="s">
        <v>0</v>
      </c>
      <c r="B4" s="61" t="s">
        <v>1</v>
      </c>
      <c r="C4" s="61" t="s">
        <v>2</v>
      </c>
      <c r="D4" s="60" t="s">
        <v>3</v>
      </c>
      <c r="E4" s="62"/>
      <c r="F4" s="62"/>
      <c r="G4" s="60" t="s">
        <v>4</v>
      </c>
      <c r="H4" s="61" t="s">
        <v>5</v>
      </c>
      <c r="I4" s="60" t="s">
        <v>63</v>
      </c>
      <c r="J4" s="38" t="s">
        <v>6</v>
      </c>
      <c r="K4" s="61" t="s">
        <v>7</v>
      </c>
      <c r="L4" s="7"/>
      <c r="M4" s="8"/>
    </row>
    <row r="5" spans="1:13" s="9" customFormat="1" ht="33">
      <c r="A5" s="60"/>
      <c r="B5" s="61"/>
      <c r="C5" s="61"/>
      <c r="D5" s="38" t="s">
        <v>101</v>
      </c>
      <c r="E5" s="38" t="s">
        <v>102</v>
      </c>
      <c r="F5" s="38" t="s">
        <v>8</v>
      </c>
      <c r="G5" s="60"/>
      <c r="H5" s="61"/>
      <c r="I5" s="60"/>
      <c r="J5" s="38" t="s">
        <v>9</v>
      </c>
      <c r="K5" s="61"/>
      <c r="L5" s="7"/>
      <c r="M5" s="10"/>
    </row>
    <row r="6" spans="1:13" s="15" customFormat="1" ht="16.5">
      <c r="A6" s="57" t="s">
        <v>10</v>
      </c>
      <c r="B6" s="57"/>
      <c r="C6" s="11">
        <f>SUM(C7:C60)</f>
        <v>21404676</v>
      </c>
      <c r="D6" s="11">
        <f>SUM(D7:D60)</f>
        <v>3162669</v>
      </c>
      <c r="E6" s="11">
        <f>SUM(E7:E60)</f>
        <v>8163196</v>
      </c>
      <c r="F6" s="11">
        <f>SUM(F7:F60)</f>
        <v>11262305</v>
      </c>
      <c r="G6" s="12"/>
      <c r="H6" s="11">
        <f>SUM(H7:H60)</f>
        <v>10142371</v>
      </c>
      <c r="I6" s="13">
        <f t="shared" ref="I6:I60" si="0">H6/C6</f>
        <v>0.47383903405031685</v>
      </c>
      <c r="J6" s="27"/>
      <c r="K6" s="26"/>
      <c r="L6" s="7"/>
      <c r="M6" s="14"/>
    </row>
    <row r="7" spans="1:13" s="15" customFormat="1" ht="33">
      <c r="A7" s="27">
        <v>1</v>
      </c>
      <c r="B7" s="25" t="s">
        <v>13</v>
      </c>
      <c r="C7" s="11">
        <v>700000</v>
      </c>
      <c r="D7" s="11">
        <v>452425</v>
      </c>
      <c r="E7" s="16"/>
      <c r="F7" s="16">
        <f t="shared" ref="F7:F60" si="1">SUM(D7:E7)</f>
        <v>452425</v>
      </c>
      <c r="G7" s="39">
        <f t="shared" ref="G7:G8" si="2">F7/C7</f>
        <v>0.6463214285714286</v>
      </c>
      <c r="H7" s="17">
        <f t="shared" ref="H7:H8" si="3">C7-F7</f>
        <v>247575</v>
      </c>
      <c r="I7" s="13">
        <f t="shared" si="0"/>
        <v>0.35367857142857145</v>
      </c>
      <c r="J7" s="27" t="s">
        <v>16</v>
      </c>
      <c r="K7" s="26" t="s">
        <v>45</v>
      </c>
      <c r="L7" s="7"/>
      <c r="M7" s="14"/>
    </row>
    <row r="8" spans="1:13" s="15" customFormat="1" ht="33">
      <c r="A8" s="27">
        <v>2</v>
      </c>
      <c r="B8" s="25" t="s">
        <v>14</v>
      </c>
      <c r="C8" s="11">
        <v>300000</v>
      </c>
      <c r="D8" s="11">
        <v>167000</v>
      </c>
      <c r="E8" s="16">
        <v>120000</v>
      </c>
      <c r="F8" s="16">
        <f t="shared" si="1"/>
        <v>287000</v>
      </c>
      <c r="G8" s="39">
        <f t="shared" si="2"/>
        <v>0.95666666666666667</v>
      </c>
      <c r="H8" s="17">
        <f t="shared" si="3"/>
        <v>13000</v>
      </c>
      <c r="I8" s="13">
        <f t="shared" si="0"/>
        <v>4.3333333333333335E-2</v>
      </c>
      <c r="J8" s="27" t="s">
        <v>15</v>
      </c>
      <c r="K8" s="26" t="s">
        <v>45</v>
      </c>
      <c r="L8" s="7"/>
      <c r="M8" s="14"/>
    </row>
    <row r="9" spans="1:13" s="15" customFormat="1" ht="32.450000000000003" customHeight="1">
      <c r="A9" s="27">
        <v>3</v>
      </c>
      <c r="B9" s="25" t="s">
        <v>29</v>
      </c>
      <c r="C9" s="11">
        <v>10971</v>
      </c>
      <c r="D9" s="11">
        <v>0</v>
      </c>
      <c r="E9" s="16">
        <v>0</v>
      </c>
      <c r="F9" s="16">
        <f t="shared" si="1"/>
        <v>0</v>
      </c>
      <c r="G9" s="39">
        <f t="shared" ref="G9:G20" si="4">F9/C9</f>
        <v>0</v>
      </c>
      <c r="H9" s="17">
        <f t="shared" ref="H9:H20" si="5">C9-F9</f>
        <v>10971</v>
      </c>
      <c r="I9" s="13">
        <f t="shared" si="0"/>
        <v>1</v>
      </c>
      <c r="J9" s="40" t="s">
        <v>115</v>
      </c>
      <c r="K9" s="26" t="s">
        <v>117</v>
      </c>
      <c r="L9" s="7"/>
      <c r="M9" s="14"/>
    </row>
    <row r="10" spans="1:13" ht="32.450000000000003" customHeight="1">
      <c r="A10" s="27">
        <v>4</v>
      </c>
      <c r="B10" s="25" t="s">
        <v>76</v>
      </c>
      <c r="C10" s="11">
        <v>140000</v>
      </c>
      <c r="D10" s="11">
        <v>75920</v>
      </c>
      <c r="E10" s="16">
        <v>14640</v>
      </c>
      <c r="F10" s="16">
        <f t="shared" si="1"/>
        <v>90560</v>
      </c>
      <c r="G10" s="39">
        <f t="shared" si="4"/>
        <v>0.64685714285714291</v>
      </c>
      <c r="H10" s="17">
        <f t="shared" si="5"/>
        <v>49440</v>
      </c>
      <c r="I10" s="13">
        <f>H10/C10</f>
        <v>0.35314285714285715</v>
      </c>
      <c r="J10" s="27" t="s">
        <v>83</v>
      </c>
      <c r="K10" s="26" t="s">
        <v>59</v>
      </c>
    </row>
    <row r="11" spans="1:13" ht="32.450000000000003" customHeight="1">
      <c r="A11" s="36">
        <v>5</v>
      </c>
      <c r="B11" s="25" t="s">
        <v>93</v>
      </c>
      <c r="C11" s="11">
        <v>484560</v>
      </c>
      <c r="D11" s="11"/>
      <c r="E11" s="16">
        <v>465576</v>
      </c>
      <c r="F11" s="16">
        <f>E11+D11</f>
        <v>465576</v>
      </c>
      <c r="G11" s="39">
        <f t="shared" si="4"/>
        <v>0.96082218920257556</v>
      </c>
      <c r="H11" s="17">
        <f t="shared" si="5"/>
        <v>18984</v>
      </c>
      <c r="I11" s="13">
        <f t="shared" si="0"/>
        <v>3.9177810797424467E-2</v>
      </c>
      <c r="J11" s="36" t="s">
        <v>94</v>
      </c>
      <c r="K11" s="37" t="s">
        <v>95</v>
      </c>
    </row>
    <row r="12" spans="1:13" s="15" customFormat="1" ht="32.450000000000003" customHeight="1">
      <c r="A12" s="53">
        <v>6</v>
      </c>
      <c r="B12" s="25" t="s">
        <v>89</v>
      </c>
      <c r="C12" s="11">
        <v>15000</v>
      </c>
      <c r="D12" s="11">
        <v>0</v>
      </c>
      <c r="E12" s="16">
        <v>0</v>
      </c>
      <c r="F12" s="16">
        <f>D12+E12</f>
        <v>0</v>
      </c>
      <c r="G12" s="39">
        <f t="shared" ref="G12" si="6">F12/C12</f>
        <v>0</v>
      </c>
      <c r="H12" s="17">
        <f>C12-F12</f>
        <v>15000</v>
      </c>
      <c r="I12" s="13">
        <f t="shared" ref="I12" si="7">H12/C12</f>
        <v>1</v>
      </c>
      <c r="J12" s="36" t="s">
        <v>132</v>
      </c>
      <c r="K12" s="35" t="s">
        <v>91</v>
      </c>
      <c r="L12" s="7"/>
      <c r="M12" s="14"/>
    </row>
    <row r="13" spans="1:13" ht="32.450000000000003" customHeight="1">
      <c r="A13" s="27">
        <v>7</v>
      </c>
      <c r="B13" s="25" t="s">
        <v>26</v>
      </c>
      <c r="C13" s="11">
        <v>370700</v>
      </c>
      <c r="D13" s="11">
        <v>42460</v>
      </c>
      <c r="E13" s="16">
        <v>290783</v>
      </c>
      <c r="F13" s="16">
        <f t="shared" si="1"/>
        <v>333243</v>
      </c>
      <c r="G13" s="39">
        <f t="shared" si="4"/>
        <v>0.89895602913407069</v>
      </c>
      <c r="H13" s="17">
        <f t="shared" si="5"/>
        <v>37457</v>
      </c>
      <c r="I13" s="13">
        <f t="shared" si="0"/>
        <v>0.10104397086592933</v>
      </c>
      <c r="J13" s="27" t="s">
        <v>47</v>
      </c>
      <c r="K13" s="26" t="s">
        <v>58</v>
      </c>
    </row>
    <row r="14" spans="1:13" ht="32.450000000000003" customHeight="1">
      <c r="A14" s="55">
        <v>8</v>
      </c>
      <c r="B14" s="25" t="s">
        <v>134</v>
      </c>
      <c r="C14" s="11">
        <v>481326</v>
      </c>
      <c r="D14" s="11"/>
      <c r="E14" s="16">
        <v>465576</v>
      </c>
      <c r="F14" s="16">
        <f t="shared" ref="F14" si="8">SUM(D14:E14)</f>
        <v>465576</v>
      </c>
      <c r="G14" s="39">
        <f t="shared" ref="G14" si="9">F14/C14</f>
        <v>0.96727789481557203</v>
      </c>
      <c r="H14" s="17">
        <f t="shared" ref="H14" si="10">C14-F14</f>
        <v>15750</v>
      </c>
      <c r="I14" s="13">
        <f t="shared" ref="I14" si="11">H14/C14</f>
        <v>3.2722105184428016E-2</v>
      </c>
      <c r="J14" s="55" t="s">
        <v>38</v>
      </c>
      <c r="K14" s="56" t="s">
        <v>133</v>
      </c>
    </row>
    <row r="15" spans="1:13" ht="32.450000000000003" customHeight="1">
      <c r="A15" s="27">
        <v>9</v>
      </c>
      <c r="B15" s="25" t="s">
        <v>37</v>
      </c>
      <c r="C15" s="11">
        <v>271160</v>
      </c>
      <c r="D15" s="11">
        <v>0</v>
      </c>
      <c r="E15" s="11">
        <v>252368</v>
      </c>
      <c r="F15" s="16">
        <f>D15+E15</f>
        <v>252368</v>
      </c>
      <c r="G15" s="39">
        <f t="shared" si="4"/>
        <v>0.93069774302994546</v>
      </c>
      <c r="H15" s="17">
        <f t="shared" si="5"/>
        <v>18792</v>
      </c>
      <c r="I15" s="13">
        <f t="shared" si="0"/>
        <v>6.9302256970054585E-2</v>
      </c>
      <c r="J15" s="27" t="s">
        <v>38</v>
      </c>
      <c r="K15" s="37" t="s">
        <v>137</v>
      </c>
    </row>
    <row r="16" spans="1:13" s="49" customFormat="1" ht="32.450000000000003" customHeight="1">
      <c r="A16" s="40">
        <v>10</v>
      </c>
      <c r="B16" s="41" t="s">
        <v>119</v>
      </c>
      <c r="C16" s="42">
        <v>295759</v>
      </c>
      <c r="D16" s="42">
        <v>0</v>
      </c>
      <c r="E16" s="43">
        <v>266148</v>
      </c>
      <c r="F16" s="43">
        <f t="shared" ref="F16" si="12">SUM(D16:E16)</f>
        <v>266148</v>
      </c>
      <c r="G16" s="39">
        <f t="shared" ref="G16" si="13">F16/C16</f>
        <v>0.8998813222928127</v>
      </c>
      <c r="H16" s="44">
        <f t="shared" ref="H16" si="14">C16-F16</f>
        <v>29611</v>
      </c>
      <c r="I16" s="45">
        <f t="shared" ref="I16" si="15">H16/C16</f>
        <v>0.10011867770718727</v>
      </c>
      <c r="J16" s="40" t="s">
        <v>20</v>
      </c>
      <c r="K16" s="46" t="s">
        <v>120</v>
      </c>
      <c r="L16" s="47"/>
      <c r="M16" s="48"/>
    </row>
    <row r="17" spans="1:13" s="49" customFormat="1" ht="32.450000000000003" customHeight="1">
      <c r="A17" s="40">
        <v>11</v>
      </c>
      <c r="B17" s="41" t="s">
        <v>86</v>
      </c>
      <c r="C17" s="42">
        <v>569300</v>
      </c>
      <c r="D17" s="42">
        <v>0</v>
      </c>
      <c r="E17" s="43">
        <v>107456</v>
      </c>
      <c r="F17" s="43">
        <f t="shared" si="1"/>
        <v>107456</v>
      </c>
      <c r="G17" s="39">
        <f t="shared" si="4"/>
        <v>0.18875109783945196</v>
      </c>
      <c r="H17" s="44">
        <f t="shared" si="5"/>
        <v>461844</v>
      </c>
      <c r="I17" s="45">
        <f t="shared" si="0"/>
        <v>0.81124890216054801</v>
      </c>
      <c r="J17" s="40" t="s">
        <v>20</v>
      </c>
      <c r="K17" s="46" t="s">
        <v>56</v>
      </c>
      <c r="L17" s="47"/>
      <c r="M17" s="48"/>
    </row>
    <row r="18" spans="1:13" ht="50.25" customHeight="1">
      <c r="A18" s="27">
        <v>12</v>
      </c>
      <c r="B18" s="25" t="s">
        <v>17</v>
      </c>
      <c r="C18" s="11">
        <v>893500</v>
      </c>
      <c r="D18" s="11">
        <v>47075</v>
      </c>
      <c r="E18" s="16">
        <v>278208</v>
      </c>
      <c r="F18" s="16">
        <f t="shared" si="1"/>
        <v>325283</v>
      </c>
      <c r="G18" s="39">
        <f t="shared" si="4"/>
        <v>0.36405484051482934</v>
      </c>
      <c r="H18" s="17">
        <f t="shared" si="5"/>
        <v>568217</v>
      </c>
      <c r="I18" s="13">
        <f t="shared" si="0"/>
        <v>0.63594515948517072</v>
      </c>
      <c r="J18" s="27" t="s">
        <v>46</v>
      </c>
      <c r="K18" s="26"/>
    </row>
    <row r="19" spans="1:13" ht="48.75" customHeight="1">
      <c r="A19" s="27">
        <v>13</v>
      </c>
      <c r="B19" s="25" t="s">
        <v>18</v>
      </c>
      <c r="C19" s="11">
        <v>120000</v>
      </c>
      <c r="D19" s="11"/>
      <c r="E19" s="16">
        <v>75000</v>
      </c>
      <c r="F19" s="16">
        <f t="shared" si="1"/>
        <v>75000</v>
      </c>
      <c r="G19" s="39">
        <f t="shared" si="4"/>
        <v>0.625</v>
      </c>
      <c r="H19" s="17">
        <f t="shared" si="5"/>
        <v>45000</v>
      </c>
      <c r="I19" s="13">
        <f t="shared" si="0"/>
        <v>0.375</v>
      </c>
      <c r="J19" s="27" t="s">
        <v>46</v>
      </c>
      <c r="K19" s="26"/>
    </row>
    <row r="20" spans="1:13" ht="32.450000000000003" customHeight="1">
      <c r="A20" s="27">
        <v>14</v>
      </c>
      <c r="B20" s="25" t="s">
        <v>34</v>
      </c>
      <c r="C20" s="11">
        <v>123725</v>
      </c>
      <c r="D20" s="11">
        <v>29064</v>
      </c>
      <c r="E20" s="16">
        <v>85931</v>
      </c>
      <c r="F20" s="16">
        <f t="shared" si="1"/>
        <v>114995</v>
      </c>
      <c r="G20" s="39">
        <f t="shared" si="4"/>
        <v>0.92944029096787228</v>
      </c>
      <c r="H20" s="17">
        <f t="shared" si="5"/>
        <v>8730</v>
      </c>
      <c r="I20" s="13">
        <f t="shared" si="0"/>
        <v>7.0559709032127702E-2</v>
      </c>
      <c r="J20" s="27" t="s">
        <v>33</v>
      </c>
      <c r="K20" s="26" t="s">
        <v>53</v>
      </c>
    </row>
    <row r="21" spans="1:13" ht="32.450000000000003" customHeight="1">
      <c r="A21" s="36">
        <v>15</v>
      </c>
      <c r="B21" s="25" t="s">
        <v>100</v>
      </c>
      <c r="C21" s="11">
        <v>420000</v>
      </c>
      <c r="D21" s="11">
        <v>0</v>
      </c>
      <c r="E21" s="16">
        <v>388044</v>
      </c>
      <c r="F21" s="16">
        <f t="shared" ref="F21" si="16">SUM(D21:E21)</f>
        <v>388044</v>
      </c>
      <c r="G21" s="39">
        <f t="shared" ref="G21" si="17">F21/C21</f>
        <v>0.92391428571428569</v>
      </c>
      <c r="H21" s="17">
        <f t="shared" ref="H21" si="18">C21-F21</f>
        <v>31956</v>
      </c>
      <c r="I21" s="13">
        <f t="shared" ref="I21" si="19">H21/C21</f>
        <v>7.6085714285714284E-2</v>
      </c>
      <c r="J21" s="36" t="s">
        <v>88</v>
      </c>
      <c r="K21" s="37"/>
    </row>
    <row r="22" spans="1:13" s="15" customFormat="1" ht="33">
      <c r="A22" s="27">
        <v>16</v>
      </c>
      <c r="B22" s="25" t="s">
        <v>11</v>
      </c>
      <c r="C22" s="11">
        <v>280000</v>
      </c>
      <c r="D22" s="11">
        <v>0</v>
      </c>
      <c r="E22" s="16">
        <v>280000</v>
      </c>
      <c r="F22" s="16">
        <f t="shared" si="1"/>
        <v>280000</v>
      </c>
      <c r="G22" s="39">
        <f t="shared" ref="G22:G42" si="20">F22/C22</f>
        <v>1</v>
      </c>
      <c r="H22" s="17">
        <f t="shared" ref="H22:H42" si="21">C22-F22</f>
        <v>0</v>
      </c>
      <c r="I22" s="13">
        <f t="shared" si="0"/>
        <v>0</v>
      </c>
      <c r="J22" s="27" t="s">
        <v>12</v>
      </c>
      <c r="K22" s="26"/>
      <c r="L22" s="7"/>
      <c r="M22" s="14"/>
    </row>
    <row r="23" spans="1:13" s="15" customFormat="1" ht="32.450000000000003" customHeight="1">
      <c r="A23" s="53">
        <v>17</v>
      </c>
      <c r="B23" s="25" t="s">
        <v>49</v>
      </c>
      <c r="C23" s="11">
        <v>22000</v>
      </c>
      <c r="D23" s="11">
        <v>0</v>
      </c>
      <c r="E23" s="16">
        <v>0</v>
      </c>
      <c r="F23" s="16">
        <f>SUM(D23:E23)</f>
        <v>0</v>
      </c>
      <c r="G23" s="39">
        <f>F23/C23</f>
        <v>0</v>
      </c>
      <c r="H23" s="17">
        <f>C23-D23-E23</f>
        <v>22000</v>
      </c>
      <c r="I23" s="13">
        <f>H23/C23</f>
        <v>1</v>
      </c>
      <c r="J23" s="27" t="s">
        <v>50</v>
      </c>
      <c r="K23" s="26" t="s">
        <v>55</v>
      </c>
      <c r="L23" s="7"/>
      <c r="M23" s="14"/>
    </row>
    <row r="24" spans="1:13" s="15" customFormat="1" ht="32.450000000000003" customHeight="1">
      <c r="A24" s="55">
        <v>18</v>
      </c>
      <c r="B24" s="25" t="s">
        <v>129</v>
      </c>
      <c r="C24" s="11">
        <v>95000</v>
      </c>
      <c r="D24" s="11">
        <v>0</v>
      </c>
      <c r="E24" s="16">
        <v>6000</v>
      </c>
      <c r="F24" s="16">
        <f t="shared" ref="F24" si="22">SUM(D24:E24)</f>
        <v>6000</v>
      </c>
      <c r="G24" s="39">
        <f>F24/C24</f>
        <v>6.3157894736842107E-2</v>
      </c>
      <c r="H24" s="17">
        <f>C24-F24</f>
        <v>89000</v>
      </c>
      <c r="I24" s="13">
        <f t="shared" ref="I24" si="23">H24/C24</f>
        <v>0.93684210526315792</v>
      </c>
      <c r="J24" s="55" t="s">
        <v>131</v>
      </c>
      <c r="K24" s="56" t="s">
        <v>130</v>
      </c>
      <c r="L24" s="7"/>
      <c r="M24" s="14"/>
    </row>
    <row r="25" spans="1:13" ht="32.450000000000003" customHeight="1">
      <c r="A25" s="53">
        <v>19</v>
      </c>
      <c r="B25" s="25" t="s">
        <v>79</v>
      </c>
      <c r="C25" s="11">
        <v>63560</v>
      </c>
      <c r="D25" s="11">
        <v>13320</v>
      </c>
      <c r="E25" s="16">
        <v>50240</v>
      </c>
      <c r="F25" s="16">
        <f>C25-D25-E25</f>
        <v>0</v>
      </c>
      <c r="G25" s="39">
        <f>F25/C25</f>
        <v>0</v>
      </c>
      <c r="H25" s="17">
        <f>C25-F25</f>
        <v>63560</v>
      </c>
      <c r="I25" s="13">
        <f t="shared" ref="I25:I26" si="24">H25/C25</f>
        <v>1</v>
      </c>
      <c r="J25" s="36" t="s">
        <v>80</v>
      </c>
      <c r="K25" s="36" t="s">
        <v>114</v>
      </c>
    </row>
    <row r="26" spans="1:13" ht="32.450000000000003" customHeight="1">
      <c r="A26" s="55">
        <v>20</v>
      </c>
      <c r="B26" s="25" t="s">
        <v>121</v>
      </c>
      <c r="C26" s="11">
        <v>300000</v>
      </c>
      <c r="D26" s="11">
        <v>84000</v>
      </c>
      <c r="E26" s="16">
        <v>93600</v>
      </c>
      <c r="F26" s="16">
        <f t="shared" ref="F26" si="25">SUM(D26:E26)</f>
        <v>177600</v>
      </c>
      <c r="G26" s="39">
        <f t="shared" ref="G26" si="26">F26/C26</f>
        <v>0.59199999999999997</v>
      </c>
      <c r="H26" s="17">
        <f t="shared" ref="H26" si="27">C26-F26</f>
        <v>122400</v>
      </c>
      <c r="I26" s="13">
        <f t="shared" si="24"/>
        <v>0.40799999999999997</v>
      </c>
      <c r="J26" s="55" t="s">
        <v>122</v>
      </c>
      <c r="K26" s="56" t="s">
        <v>126</v>
      </c>
    </row>
    <row r="27" spans="1:13" ht="32.450000000000003" customHeight="1">
      <c r="A27" s="55">
        <v>21</v>
      </c>
      <c r="B27" s="25" t="s">
        <v>123</v>
      </c>
      <c r="C27" s="11">
        <v>120000</v>
      </c>
      <c r="D27" s="11">
        <v>0</v>
      </c>
      <c r="E27" s="16">
        <v>0</v>
      </c>
      <c r="F27" s="16">
        <f t="shared" ref="F27" si="28">SUM(D27:E27)</f>
        <v>0</v>
      </c>
      <c r="G27" s="39">
        <f t="shared" ref="G27" si="29">F27/C27</f>
        <v>0</v>
      </c>
      <c r="H27" s="17">
        <f t="shared" ref="H27" si="30">C27-F27</f>
        <v>120000</v>
      </c>
      <c r="I27" s="13">
        <f t="shared" ref="I27" si="31">H27/C27</f>
        <v>1</v>
      </c>
      <c r="J27" s="55" t="s">
        <v>124</v>
      </c>
      <c r="K27" s="56" t="s">
        <v>125</v>
      </c>
    </row>
    <row r="28" spans="1:13" ht="32.450000000000003" customHeight="1">
      <c r="A28" s="53">
        <v>22</v>
      </c>
      <c r="B28" s="25" t="s">
        <v>98</v>
      </c>
      <c r="C28" s="11">
        <v>300000</v>
      </c>
      <c r="D28" s="11">
        <v>0</v>
      </c>
      <c r="E28" s="16"/>
      <c r="F28" s="16">
        <f t="shared" ref="F28" si="32">SUM(D28:E28)</f>
        <v>0</v>
      </c>
      <c r="G28" s="39">
        <f t="shared" ref="G28" si="33">F28/C28</f>
        <v>0</v>
      </c>
      <c r="H28" s="17">
        <f t="shared" ref="H28" si="34">C28-F28</f>
        <v>300000</v>
      </c>
      <c r="I28" s="13">
        <f t="shared" ref="I28" si="35">H28/C28</f>
        <v>1</v>
      </c>
      <c r="J28" s="36" t="s">
        <v>36</v>
      </c>
      <c r="K28" s="37" t="s">
        <v>99</v>
      </c>
    </row>
    <row r="29" spans="1:13" ht="49.5">
      <c r="A29" s="53">
        <v>23</v>
      </c>
      <c r="B29" s="25" t="s">
        <v>87</v>
      </c>
      <c r="C29" s="11">
        <v>586456</v>
      </c>
      <c r="D29" s="11"/>
      <c r="E29" s="16">
        <v>544899</v>
      </c>
      <c r="F29" s="16">
        <f t="shared" ref="F29" si="36">SUM(D29:E29)</f>
        <v>544899</v>
      </c>
      <c r="G29" s="39">
        <f t="shared" ref="G29" si="37">F29/C29</f>
        <v>0.92913875891797504</v>
      </c>
      <c r="H29" s="17">
        <f t="shared" ref="H29" si="38">C29-F29</f>
        <v>41557</v>
      </c>
      <c r="I29" s="13">
        <f>H29/C29</f>
        <v>7.0861241082024906E-2</v>
      </c>
      <c r="J29" s="27" t="s">
        <v>36</v>
      </c>
      <c r="K29" s="27" t="s">
        <v>139</v>
      </c>
    </row>
    <row r="30" spans="1:13" ht="49.5">
      <c r="A30" s="53">
        <v>24</v>
      </c>
      <c r="B30" s="25" t="s">
        <v>103</v>
      </c>
      <c r="C30" s="11">
        <v>350300</v>
      </c>
      <c r="D30" s="11"/>
      <c r="E30" s="16">
        <v>336600</v>
      </c>
      <c r="F30" s="16">
        <f t="shared" ref="F30" si="39">SUM(D30:E30)</f>
        <v>336600</v>
      </c>
      <c r="G30" s="39">
        <f t="shared" ref="G30" si="40">F30/C30</f>
        <v>0.9608906651441621</v>
      </c>
      <c r="H30" s="17">
        <f t="shared" ref="H30" si="41">C30-F30</f>
        <v>13700</v>
      </c>
      <c r="I30" s="13">
        <f>H30/C30</f>
        <v>3.9109334855837855E-2</v>
      </c>
      <c r="J30" s="53" t="s">
        <v>36</v>
      </c>
      <c r="K30" s="53" t="s">
        <v>140</v>
      </c>
    </row>
    <row r="31" spans="1:13" ht="32.450000000000003" customHeight="1">
      <c r="A31" s="53">
        <v>25</v>
      </c>
      <c r="B31" s="25" t="s">
        <v>147</v>
      </c>
      <c r="C31" s="11">
        <v>350000</v>
      </c>
      <c r="D31" s="11"/>
      <c r="E31" s="16">
        <v>191127</v>
      </c>
      <c r="F31" s="16">
        <f>SUM(D31:E31)</f>
        <v>191127</v>
      </c>
      <c r="G31" s="39">
        <f>F31/C31</f>
        <v>0.54607714285714282</v>
      </c>
      <c r="H31" s="17">
        <f>C31-F31</f>
        <v>158873</v>
      </c>
      <c r="I31" s="13">
        <f>H31/C31</f>
        <v>0.45392285714285713</v>
      </c>
      <c r="J31" s="27" t="s">
        <v>48</v>
      </c>
      <c r="K31" s="26" t="s">
        <v>53</v>
      </c>
    </row>
    <row r="32" spans="1:13" ht="32.450000000000003" customHeight="1">
      <c r="A32" s="53">
        <v>26</v>
      </c>
      <c r="B32" s="25" t="s">
        <v>31</v>
      </c>
      <c r="C32" s="11">
        <v>150000</v>
      </c>
      <c r="D32" s="11"/>
      <c r="E32" s="16">
        <v>150000</v>
      </c>
      <c r="F32" s="16">
        <f>SUM(D32:E32)</f>
        <v>150000</v>
      </c>
      <c r="G32" s="39">
        <f>F32/C32</f>
        <v>1</v>
      </c>
      <c r="H32" s="17">
        <f>C32-F32</f>
        <v>0</v>
      </c>
      <c r="I32" s="13">
        <f>H32/C32</f>
        <v>0</v>
      </c>
      <c r="J32" s="27" t="s">
        <v>30</v>
      </c>
      <c r="K32" s="26" t="s">
        <v>54</v>
      </c>
    </row>
    <row r="33" spans="1:13" ht="32.450000000000003" customHeight="1">
      <c r="A33" s="53">
        <v>27</v>
      </c>
      <c r="B33" s="25" t="s">
        <v>32</v>
      </c>
      <c r="C33" s="11">
        <v>150000</v>
      </c>
      <c r="D33" s="11">
        <v>0</v>
      </c>
      <c r="E33" s="16">
        <v>0</v>
      </c>
      <c r="F33" s="16">
        <f>SUM(D33:E33)</f>
        <v>0</v>
      </c>
      <c r="G33" s="39">
        <f>F33/C33</f>
        <v>0</v>
      </c>
      <c r="H33" s="17">
        <f>C33-F33</f>
        <v>150000</v>
      </c>
      <c r="I33" s="13">
        <f>H33/C33</f>
        <v>1</v>
      </c>
      <c r="J33" s="27" t="s">
        <v>48</v>
      </c>
      <c r="K33" s="26" t="s">
        <v>54</v>
      </c>
    </row>
    <row r="34" spans="1:13" s="15" customFormat="1" ht="32.450000000000003" customHeight="1">
      <c r="A34" s="36">
        <v>28</v>
      </c>
      <c r="B34" s="25" t="s">
        <v>81</v>
      </c>
      <c r="C34" s="11">
        <v>10000</v>
      </c>
      <c r="D34" s="11">
        <v>0</v>
      </c>
      <c r="E34" s="16">
        <v>0</v>
      </c>
      <c r="F34" s="16">
        <f>SUM(D34:E34)</f>
        <v>0</v>
      </c>
      <c r="G34" s="39">
        <f>F34/C34</f>
        <v>0</v>
      </c>
      <c r="H34" s="17">
        <f t="shared" ref="H34:H41" si="42">C34-F34</f>
        <v>10000</v>
      </c>
      <c r="I34" s="13">
        <f>H34/C34</f>
        <v>1</v>
      </c>
      <c r="J34" s="36" t="s">
        <v>72</v>
      </c>
      <c r="K34" s="36" t="s">
        <v>73</v>
      </c>
      <c r="L34" s="7"/>
      <c r="M34" s="14"/>
    </row>
    <row r="35" spans="1:13" s="15" customFormat="1" ht="32.450000000000003" customHeight="1">
      <c r="A35" s="36">
        <v>29</v>
      </c>
      <c r="B35" s="25" t="s">
        <v>82</v>
      </c>
      <c r="C35" s="11">
        <v>30000</v>
      </c>
      <c r="D35" s="11">
        <v>0</v>
      </c>
      <c r="E35" s="16">
        <v>0</v>
      </c>
      <c r="F35" s="16">
        <f>SUM(D35:E35)</f>
        <v>0</v>
      </c>
      <c r="G35" s="39">
        <f>F35/C35</f>
        <v>0</v>
      </c>
      <c r="H35" s="17">
        <f t="shared" si="42"/>
        <v>30000</v>
      </c>
      <c r="I35" s="13">
        <f>H35/C35</f>
        <v>1</v>
      </c>
      <c r="J35" s="36" t="s">
        <v>72</v>
      </c>
      <c r="K35" s="36" t="s">
        <v>73</v>
      </c>
      <c r="L35" s="7"/>
      <c r="M35" s="14"/>
    </row>
    <row r="36" spans="1:13" s="15" customFormat="1" ht="32.450000000000003" customHeight="1">
      <c r="A36" s="27">
        <v>30</v>
      </c>
      <c r="B36" s="25" t="s">
        <v>22</v>
      </c>
      <c r="C36" s="11">
        <v>3280000</v>
      </c>
      <c r="D36" s="11"/>
      <c r="E36" s="16">
        <v>3280000</v>
      </c>
      <c r="F36" s="16">
        <f>SUM(D36:E36)</f>
        <v>3280000</v>
      </c>
      <c r="G36" s="39">
        <f>F36/C36</f>
        <v>1</v>
      </c>
      <c r="H36" s="17">
        <f t="shared" si="42"/>
        <v>0</v>
      </c>
      <c r="I36" s="13">
        <f>H36/C36</f>
        <v>0</v>
      </c>
      <c r="J36" s="27" t="s">
        <v>25</v>
      </c>
      <c r="K36" s="26"/>
      <c r="L36" s="7"/>
      <c r="M36" s="14"/>
    </row>
    <row r="37" spans="1:13" s="15" customFormat="1" ht="32.450000000000003" customHeight="1">
      <c r="A37" s="27">
        <v>31</v>
      </c>
      <c r="B37" s="25" t="s">
        <v>23</v>
      </c>
      <c r="C37" s="11">
        <v>336995</v>
      </c>
      <c r="D37" s="11"/>
      <c r="E37" s="16">
        <v>325000</v>
      </c>
      <c r="F37" s="16">
        <f>SUM(D37:E37)</f>
        <v>325000</v>
      </c>
      <c r="G37" s="39">
        <f>F37/C37</f>
        <v>0.96440600008902211</v>
      </c>
      <c r="H37" s="17">
        <f t="shared" si="42"/>
        <v>11995</v>
      </c>
      <c r="I37" s="13">
        <f>H37/C37</f>
        <v>3.5593999910977905E-2</v>
      </c>
      <c r="J37" s="27" t="s">
        <v>25</v>
      </c>
      <c r="K37" s="26" t="s">
        <v>138</v>
      </c>
      <c r="L37" s="7"/>
      <c r="M37" s="14"/>
    </row>
    <row r="38" spans="1:13" s="15" customFormat="1" ht="32.450000000000003" customHeight="1">
      <c r="A38" s="29">
        <v>32</v>
      </c>
      <c r="B38" s="25" t="s">
        <v>85</v>
      </c>
      <c r="C38" s="11">
        <v>2200000</v>
      </c>
      <c r="D38" s="11">
        <v>2200000</v>
      </c>
      <c r="E38" s="16">
        <v>0</v>
      </c>
      <c r="F38" s="16">
        <f>D38+E38</f>
        <v>2200000</v>
      </c>
      <c r="G38" s="39">
        <f t="shared" ref="G38" si="43">F38/C38</f>
        <v>1</v>
      </c>
      <c r="H38" s="17">
        <f t="shared" si="42"/>
        <v>0</v>
      </c>
      <c r="I38" s="13">
        <f t="shared" ref="I38" si="44">H38/C38</f>
        <v>0</v>
      </c>
      <c r="J38" s="29" t="s">
        <v>25</v>
      </c>
      <c r="K38" s="28" t="s">
        <v>127</v>
      </c>
      <c r="L38" s="7"/>
      <c r="M38" s="14"/>
    </row>
    <row r="39" spans="1:13" s="15" customFormat="1" ht="32.450000000000003" customHeight="1">
      <c r="A39" s="53">
        <v>33</v>
      </c>
      <c r="B39" s="25" t="s">
        <v>105</v>
      </c>
      <c r="C39" s="11">
        <v>3089200</v>
      </c>
      <c r="D39" s="11">
        <v>0</v>
      </c>
      <c r="E39" s="16">
        <v>0</v>
      </c>
      <c r="F39" s="16">
        <f>D39+E39</f>
        <v>0</v>
      </c>
      <c r="G39" s="39">
        <f t="shared" ref="G39" si="45">F39/C39</f>
        <v>0</v>
      </c>
      <c r="H39" s="17">
        <f t="shared" ref="H39" si="46">C39-F39</f>
        <v>3089200</v>
      </c>
      <c r="I39" s="13">
        <f t="shared" ref="I39" si="47">H39/C39</f>
        <v>1</v>
      </c>
      <c r="J39" s="53" t="s">
        <v>25</v>
      </c>
      <c r="K39" s="54" t="s">
        <v>106</v>
      </c>
      <c r="L39" s="7"/>
      <c r="M39" s="14"/>
    </row>
    <row r="40" spans="1:13" s="15" customFormat="1" ht="32.450000000000003" customHeight="1">
      <c r="A40" s="55">
        <v>34</v>
      </c>
      <c r="B40" s="25" t="s">
        <v>128</v>
      </c>
      <c r="C40" s="11">
        <v>23000</v>
      </c>
      <c r="D40" s="11">
        <v>23000</v>
      </c>
      <c r="E40" s="16">
        <v>0</v>
      </c>
      <c r="F40" s="16">
        <f>D40+E40</f>
        <v>23000</v>
      </c>
      <c r="G40" s="39">
        <f t="shared" ref="G40" si="48">F40/C40</f>
        <v>1</v>
      </c>
      <c r="H40" s="17">
        <f t="shared" ref="H40" si="49">C40-F40</f>
        <v>0</v>
      </c>
      <c r="I40" s="13">
        <f t="shared" ref="I40" si="50">H40/C40</f>
        <v>0</v>
      </c>
      <c r="J40" s="55" t="s">
        <v>25</v>
      </c>
      <c r="K40" s="56" t="s">
        <v>106</v>
      </c>
      <c r="L40" s="7"/>
      <c r="M40" s="14"/>
    </row>
    <row r="41" spans="1:13" s="15" customFormat="1" ht="32.450000000000003" customHeight="1">
      <c r="A41" s="53">
        <v>35</v>
      </c>
      <c r="B41" s="25" t="s">
        <v>24</v>
      </c>
      <c r="C41" s="11">
        <v>75250</v>
      </c>
      <c r="D41" s="11">
        <v>0</v>
      </c>
      <c r="E41" s="16">
        <v>0</v>
      </c>
      <c r="F41" s="16">
        <f>SUM(D41:E41)</f>
        <v>0</v>
      </c>
      <c r="G41" s="39">
        <f>F41/C41</f>
        <v>0</v>
      </c>
      <c r="H41" s="17">
        <f t="shared" si="42"/>
        <v>75250</v>
      </c>
      <c r="I41" s="13">
        <f>H41/C41</f>
        <v>1</v>
      </c>
      <c r="J41" s="27" t="s">
        <v>27</v>
      </c>
      <c r="K41" s="26" t="s">
        <v>57</v>
      </c>
      <c r="L41" s="7"/>
      <c r="M41" s="14"/>
    </row>
    <row r="42" spans="1:13" ht="32.450000000000003" customHeight="1">
      <c r="A42" s="53">
        <v>36</v>
      </c>
      <c r="B42" s="25" t="s">
        <v>19</v>
      </c>
      <c r="C42" s="11">
        <v>75250</v>
      </c>
      <c r="D42" s="11">
        <v>0</v>
      </c>
      <c r="E42" s="16">
        <v>0</v>
      </c>
      <c r="F42" s="16">
        <f t="shared" si="1"/>
        <v>0</v>
      </c>
      <c r="G42" s="39">
        <f t="shared" si="20"/>
        <v>0</v>
      </c>
      <c r="H42" s="17">
        <f t="shared" si="21"/>
        <v>75250</v>
      </c>
      <c r="I42" s="13">
        <f t="shared" si="0"/>
        <v>1</v>
      </c>
      <c r="J42" s="27" t="s">
        <v>21</v>
      </c>
      <c r="K42" s="26" t="s">
        <v>45</v>
      </c>
    </row>
    <row r="43" spans="1:13" ht="32.450000000000003" customHeight="1">
      <c r="A43" s="53">
        <v>37</v>
      </c>
      <c r="B43" s="25" t="s">
        <v>66</v>
      </c>
      <c r="C43" s="11">
        <v>334000</v>
      </c>
      <c r="D43" s="11"/>
      <c r="E43" s="16">
        <v>6000</v>
      </c>
      <c r="F43" s="16">
        <f>D43+E43</f>
        <v>6000</v>
      </c>
      <c r="G43" s="39">
        <f>F43/C43</f>
        <v>1.7964071856287425E-2</v>
      </c>
      <c r="H43" s="17">
        <f t="shared" ref="H43:H44" si="51">C43-F43</f>
        <v>328000</v>
      </c>
      <c r="I43" s="13">
        <f>H43/C43</f>
        <v>0.98203592814371254</v>
      </c>
      <c r="J43" s="29" t="s">
        <v>67</v>
      </c>
      <c r="K43" s="28" t="s">
        <v>70</v>
      </c>
    </row>
    <row r="44" spans="1:13" s="15" customFormat="1" ht="32.450000000000003" customHeight="1">
      <c r="A44" s="53">
        <v>38</v>
      </c>
      <c r="B44" s="25" t="s">
        <v>28</v>
      </c>
      <c r="C44" s="11">
        <v>50000</v>
      </c>
      <c r="D44" s="11"/>
      <c r="E44" s="16">
        <v>6000</v>
      </c>
      <c r="F44" s="16">
        <f>SUM(D44:E44)</f>
        <v>6000</v>
      </c>
      <c r="G44" s="39">
        <f>F44/C44</f>
        <v>0.12</v>
      </c>
      <c r="H44" s="17">
        <f t="shared" si="51"/>
        <v>44000</v>
      </c>
      <c r="I44" s="13">
        <f>H44/C44</f>
        <v>0.88</v>
      </c>
      <c r="J44" s="27" t="s">
        <v>65</v>
      </c>
      <c r="K44" s="26" t="s">
        <v>57</v>
      </c>
      <c r="L44" s="7"/>
      <c r="M44" s="14"/>
    </row>
    <row r="45" spans="1:13" s="15" customFormat="1" ht="32.450000000000003" customHeight="1">
      <c r="A45" s="55">
        <v>39</v>
      </c>
      <c r="B45" s="25" t="s">
        <v>74</v>
      </c>
      <c r="C45" s="11">
        <v>12480</v>
      </c>
      <c r="D45" s="11">
        <v>0</v>
      </c>
      <c r="E45" s="16">
        <v>6000</v>
      </c>
      <c r="F45" s="16">
        <f t="shared" ref="F45" si="52">SUM(D45:E45)</f>
        <v>6000</v>
      </c>
      <c r="G45" s="39">
        <f t="shared" ref="G45" si="53">F45/C45</f>
        <v>0.48076923076923078</v>
      </c>
      <c r="H45" s="17">
        <f>C45-D45-E45</f>
        <v>6480</v>
      </c>
      <c r="I45" s="13">
        <f t="shared" ref="I45" si="54">H45/C45</f>
        <v>0.51923076923076927</v>
      </c>
      <c r="J45" s="55" t="s">
        <v>75</v>
      </c>
      <c r="K45" s="56" t="s">
        <v>92</v>
      </c>
      <c r="L45" s="7"/>
      <c r="M45" s="14"/>
    </row>
    <row r="46" spans="1:13" s="15" customFormat="1" ht="32.450000000000003" customHeight="1">
      <c r="A46" s="53">
        <v>40</v>
      </c>
      <c r="B46" s="25" t="s">
        <v>74</v>
      </c>
      <c r="C46" s="11">
        <v>12480</v>
      </c>
      <c r="D46" s="11">
        <v>0</v>
      </c>
      <c r="E46" s="16">
        <v>6000</v>
      </c>
      <c r="F46" s="16">
        <f t="shared" ref="F46" si="55">SUM(D46:E46)</f>
        <v>6000</v>
      </c>
      <c r="G46" s="39">
        <f t="shared" ref="G46:G48" si="56">F46/C46</f>
        <v>0.48076923076923078</v>
      </c>
      <c r="H46" s="17">
        <f>C46-D46-E46</f>
        <v>6480</v>
      </c>
      <c r="I46" s="13">
        <f t="shared" ref="I46:I48" si="57">H46/C46</f>
        <v>0.51923076923076927</v>
      </c>
      <c r="J46" s="36" t="s">
        <v>75</v>
      </c>
      <c r="K46" s="37" t="s">
        <v>92</v>
      </c>
      <c r="L46" s="7"/>
      <c r="M46" s="14"/>
    </row>
    <row r="47" spans="1:13" s="15" customFormat="1" ht="49.5">
      <c r="A47" s="55">
        <v>41</v>
      </c>
      <c r="B47" s="25" t="s">
        <v>142</v>
      </c>
      <c r="C47" s="11">
        <v>2500</v>
      </c>
      <c r="D47" s="11"/>
      <c r="E47" s="16">
        <v>0</v>
      </c>
      <c r="F47" s="16">
        <f t="shared" ref="F47" si="58">SUM(D47:E47)</f>
        <v>0</v>
      </c>
      <c r="G47" s="39">
        <f t="shared" si="56"/>
        <v>0</v>
      </c>
      <c r="H47" s="17">
        <f>C47-D47-E47</f>
        <v>2500</v>
      </c>
      <c r="I47" s="13">
        <f t="shared" si="57"/>
        <v>1</v>
      </c>
      <c r="J47" s="55" t="s">
        <v>96</v>
      </c>
      <c r="K47" s="56" t="s">
        <v>145</v>
      </c>
      <c r="L47" s="7"/>
      <c r="M47" s="14"/>
    </row>
    <row r="48" spans="1:13" s="15" customFormat="1" ht="49.5">
      <c r="A48" s="55">
        <v>42</v>
      </c>
      <c r="B48" s="25" t="s">
        <v>141</v>
      </c>
      <c r="C48" s="11">
        <v>238250</v>
      </c>
      <c r="D48" s="11"/>
      <c r="E48" s="16">
        <v>0</v>
      </c>
      <c r="F48" s="16">
        <f t="shared" ref="F48" si="59">SUM(D48:E48)</f>
        <v>0</v>
      </c>
      <c r="G48" s="39">
        <f t="shared" si="56"/>
        <v>0</v>
      </c>
      <c r="H48" s="17">
        <f>C48-D48-E48</f>
        <v>238250</v>
      </c>
      <c r="I48" s="13">
        <f t="shared" si="57"/>
        <v>1</v>
      </c>
      <c r="J48" s="55" t="s">
        <v>143</v>
      </c>
      <c r="K48" s="56" t="s">
        <v>146</v>
      </c>
      <c r="L48" s="7"/>
      <c r="M48" s="14"/>
    </row>
    <row r="49" spans="1:13" s="15" customFormat="1" ht="32.450000000000003" customHeight="1">
      <c r="A49" s="53">
        <v>43</v>
      </c>
      <c r="B49" s="25" t="s">
        <v>97</v>
      </c>
      <c r="C49" s="11">
        <v>102080</v>
      </c>
      <c r="D49" s="11"/>
      <c r="E49" s="16">
        <v>6000</v>
      </c>
      <c r="F49" s="16">
        <f t="shared" ref="F49" si="60">SUM(D49:E49)</f>
        <v>6000</v>
      </c>
      <c r="G49" s="39">
        <f t="shared" ref="G49" si="61">F49/C49</f>
        <v>5.8777429467084641E-2</v>
      </c>
      <c r="H49" s="17">
        <f>C49-D49-E49</f>
        <v>96080</v>
      </c>
      <c r="I49" s="13">
        <f t="shared" ref="I49" si="62">H49/C49</f>
        <v>0.94122257053291536</v>
      </c>
      <c r="J49" s="36" t="s">
        <v>144</v>
      </c>
      <c r="K49" s="37"/>
      <c r="L49" s="7"/>
      <c r="M49" s="14"/>
    </row>
    <row r="50" spans="1:13" s="15" customFormat="1" ht="32.450000000000003" customHeight="1">
      <c r="A50" s="53">
        <v>44</v>
      </c>
      <c r="B50" s="25" t="s">
        <v>112</v>
      </c>
      <c r="C50" s="11">
        <v>81640</v>
      </c>
      <c r="D50" s="11">
        <v>0</v>
      </c>
      <c r="E50" s="16">
        <v>6000</v>
      </c>
      <c r="F50" s="16">
        <f t="shared" ref="F50" si="63">SUM(D50:E50)</f>
        <v>6000</v>
      </c>
      <c r="G50" s="39">
        <f t="shared" ref="G50" si="64">F50/C50</f>
        <v>7.3493385595296418E-2</v>
      </c>
      <c r="H50" s="17">
        <f>C50-D50-E50</f>
        <v>75640</v>
      </c>
      <c r="I50" s="13">
        <f t="shared" ref="I50" si="65">H50/C50</f>
        <v>0.92650661440470361</v>
      </c>
      <c r="J50" s="53" t="s">
        <v>111</v>
      </c>
      <c r="K50" s="54" t="s">
        <v>113</v>
      </c>
      <c r="L50" s="7"/>
      <c r="M50" s="14"/>
    </row>
    <row r="51" spans="1:13" s="15" customFormat="1" ht="32.450000000000003" customHeight="1">
      <c r="A51" s="55">
        <v>45</v>
      </c>
      <c r="B51" s="25" t="s">
        <v>116</v>
      </c>
      <c r="C51" s="11">
        <v>35620</v>
      </c>
      <c r="D51" s="11">
        <v>0</v>
      </c>
      <c r="E51" s="16">
        <v>6000</v>
      </c>
      <c r="F51" s="16">
        <f t="shared" ref="F51" si="66">SUM(D51:E51)</f>
        <v>6000</v>
      </c>
      <c r="G51" s="39">
        <f t="shared" ref="G51" si="67">F51/C51</f>
        <v>0.16844469399213924</v>
      </c>
      <c r="H51" s="17">
        <f t="shared" ref="H51" si="68">C51-F51</f>
        <v>29620</v>
      </c>
      <c r="I51" s="13">
        <f t="shared" ref="I51" si="69">H51/C51</f>
        <v>0.83155530600786076</v>
      </c>
      <c r="J51" s="40" t="s">
        <v>115</v>
      </c>
      <c r="K51" s="56" t="s">
        <v>118</v>
      </c>
      <c r="L51" s="7"/>
      <c r="M51" s="14"/>
    </row>
    <row r="52" spans="1:13" s="15" customFormat="1" ht="32.450000000000003" customHeight="1">
      <c r="A52" s="53">
        <v>46</v>
      </c>
      <c r="B52" s="25" t="s">
        <v>68</v>
      </c>
      <c r="C52" s="11">
        <v>180350</v>
      </c>
      <c r="D52" s="11">
        <v>0</v>
      </c>
      <c r="E52" s="16">
        <v>6000</v>
      </c>
      <c r="F52" s="16">
        <f>D52+E52</f>
        <v>6000</v>
      </c>
      <c r="G52" s="39">
        <f>F52/C52</f>
        <v>3.3268644302744663E-2</v>
      </c>
      <c r="H52" s="17">
        <f>C52-F52</f>
        <v>174350</v>
      </c>
      <c r="I52" s="13">
        <f t="shared" si="0"/>
        <v>0.96673135569725532</v>
      </c>
      <c r="J52" s="29" t="s">
        <v>110</v>
      </c>
      <c r="K52" s="35" t="s">
        <v>90</v>
      </c>
      <c r="L52" s="7"/>
      <c r="M52" s="14"/>
    </row>
    <row r="53" spans="1:13" s="15" customFormat="1" ht="32.450000000000003" customHeight="1">
      <c r="A53" s="53">
        <v>47</v>
      </c>
      <c r="B53" s="25" t="s">
        <v>84</v>
      </c>
      <c r="C53" s="11">
        <v>336995</v>
      </c>
      <c r="D53" s="11"/>
      <c r="E53" s="16">
        <v>6000</v>
      </c>
      <c r="F53" s="16">
        <f>D53+E53</f>
        <v>6000</v>
      </c>
      <c r="G53" s="39">
        <f t="shared" ref="G53:G58" si="70">F53/C53</f>
        <v>1.7804418463181947E-2</v>
      </c>
      <c r="H53" s="17">
        <f>C53-F53</f>
        <v>330995</v>
      </c>
      <c r="I53" s="13">
        <f t="shared" ref="I53" si="71">H53/C53</f>
        <v>0.98219558153681807</v>
      </c>
      <c r="J53" s="34" t="s">
        <v>69</v>
      </c>
      <c r="K53" s="35" t="s">
        <v>71</v>
      </c>
      <c r="L53" s="7"/>
      <c r="M53" s="14"/>
    </row>
    <row r="54" spans="1:13" ht="59.25" customHeight="1">
      <c r="A54" s="53">
        <v>48</v>
      </c>
      <c r="B54" s="33" t="s">
        <v>39</v>
      </c>
      <c r="C54" s="11">
        <v>477999</v>
      </c>
      <c r="D54" s="11"/>
      <c r="E54" s="16">
        <v>6000</v>
      </c>
      <c r="F54" s="16">
        <f t="shared" si="1"/>
        <v>6000</v>
      </c>
      <c r="G54" s="39">
        <f t="shared" si="70"/>
        <v>1.2552327515329529E-2</v>
      </c>
      <c r="H54" s="17">
        <f t="shared" ref="H54:H60" si="72">C54-F54</f>
        <v>471999</v>
      </c>
      <c r="I54" s="13">
        <f t="shared" si="0"/>
        <v>0.98744767248467047</v>
      </c>
      <c r="J54" s="27" t="s">
        <v>41</v>
      </c>
      <c r="K54" s="27" t="s">
        <v>136</v>
      </c>
    </row>
    <row r="55" spans="1:13" ht="46.5" customHeight="1">
      <c r="A55" s="53">
        <v>49</v>
      </c>
      <c r="B55" s="25" t="s">
        <v>42</v>
      </c>
      <c r="C55" s="11">
        <v>488441</v>
      </c>
      <c r="D55" s="11"/>
      <c r="E55" s="16">
        <v>6000</v>
      </c>
      <c r="F55" s="16">
        <f t="shared" si="1"/>
        <v>6000</v>
      </c>
      <c r="G55" s="39">
        <f t="shared" si="70"/>
        <v>1.2283981074479824E-2</v>
      </c>
      <c r="H55" s="17">
        <f t="shared" si="72"/>
        <v>482441</v>
      </c>
      <c r="I55" s="13">
        <f t="shared" si="0"/>
        <v>0.98771601892552019</v>
      </c>
      <c r="J55" s="27" t="s">
        <v>40</v>
      </c>
      <c r="K55" s="27" t="s">
        <v>44</v>
      </c>
    </row>
    <row r="56" spans="1:13" ht="43.5" customHeight="1">
      <c r="A56" s="53">
        <v>50</v>
      </c>
      <c r="B56" s="25" t="s">
        <v>43</v>
      </c>
      <c r="C56" s="11">
        <v>290088</v>
      </c>
      <c r="D56" s="11"/>
      <c r="E56" s="16">
        <v>6000</v>
      </c>
      <c r="F56" s="16">
        <f t="shared" si="1"/>
        <v>6000</v>
      </c>
      <c r="G56" s="39">
        <f t="shared" si="70"/>
        <v>2.0683378836766773E-2</v>
      </c>
      <c r="H56" s="17">
        <f t="shared" si="72"/>
        <v>284088</v>
      </c>
      <c r="I56" s="13">
        <f t="shared" si="0"/>
        <v>0.97931662116323326</v>
      </c>
      <c r="J56" s="27" t="s">
        <v>40</v>
      </c>
      <c r="K56" s="27" t="s">
        <v>104</v>
      </c>
    </row>
    <row r="57" spans="1:13" ht="32.450000000000003" customHeight="1">
      <c r="A57" s="53">
        <v>51</v>
      </c>
      <c r="B57" s="25" t="s">
        <v>77</v>
      </c>
      <c r="C57" s="11">
        <v>755386</v>
      </c>
      <c r="D57" s="11">
        <v>0</v>
      </c>
      <c r="E57" s="16">
        <v>6000</v>
      </c>
      <c r="F57" s="16">
        <f t="shared" ref="F57" si="73">SUM(D57:E57)</f>
        <v>6000</v>
      </c>
      <c r="G57" s="39">
        <f t="shared" ref="G57" si="74">F57/C57</f>
        <v>7.9429589640263396E-3</v>
      </c>
      <c r="H57" s="17">
        <f t="shared" ref="H57" si="75">C57-F57</f>
        <v>749386</v>
      </c>
      <c r="I57" s="13">
        <f t="shared" ref="I57" si="76">H57/C57</f>
        <v>0.9920570410359737</v>
      </c>
      <c r="J57" s="36" t="s">
        <v>108</v>
      </c>
      <c r="K57" s="36" t="s">
        <v>78</v>
      </c>
    </row>
    <row r="58" spans="1:13" ht="32.450000000000003" customHeight="1">
      <c r="A58" s="53">
        <v>52</v>
      </c>
      <c r="B58" s="25" t="s">
        <v>35</v>
      </c>
      <c r="C58" s="11">
        <v>752900</v>
      </c>
      <c r="D58" s="11">
        <v>0</v>
      </c>
      <c r="E58" s="16">
        <v>6000</v>
      </c>
      <c r="F58" s="16">
        <f t="shared" si="1"/>
        <v>6000</v>
      </c>
      <c r="G58" s="39">
        <f t="shared" si="70"/>
        <v>7.969185814849249E-3</v>
      </c>
      <c r="H58" s="17">
        <f t="shared" si="72"/>
        <v>746900</v>
      </c>
      <c r="I58" s="13">
        <f t="shared" si="0"/>
        <v>0.99203081418515071</v>
      </c>
      <c r="J58" s="27" t="s">
        <v>135</v>
      </c>
      <c r="K58" s="26" t="s">
        <v>60</v>
      </c>
    </row>
    <row r="59" spans="1:13" s="15" customFormat="1" ht="32.450000000000003" customHeight="1">
      <c r="A59" s="53">
        <v>53</v>
      </c>
      <c r="B59" s="25" t="s">
        <v>51</v>
      </c>
      <c r="C59" s="11">
        <v>20455</v>
      </c>
      <c r="D59" s="11">
        <v>3408</v>
      </c>
      <c r="E59" s="16">
        <v>6000</v>
      </c>
      <c r="F59" s="16">
        <f t="shared" si="1"/>
        <v>9408</v>
      </c>
      <c r="G59" s="39">
        <f t="shared" ref="G59:G60" si="77">F59/C59</f>
        <v>0.45993644585675875</v>
      </c>
      <c r="H59" s="17">
        <f t="shared" si="72"/>
        <v>11047</v>
      </c>
      <c r="I59" s="13">
        <f t="shared" si="0"/>
        <v>0.54006355414324125</v>
      </c>
      <c r="J59" s="27" t="s">
        <v>109</v>
      </c>
      <c r="K59" s="26" t="s">
        <v>61</v>
      </c>
      <c r="L59" s="7"/>
      <c r="M59" s="14"/>
    </row>
    <row r="60" spans="1:13" s="15" customFormat="1" ht="32.450000000000003" customHeight="1">
      <c r="A60" s="27">
        <v>54</v>
      </c>
      <c r="B60" s="25" t="s">
        <v>52</v>
      </c>
      <c r="C60" s="11">
        <v>150000</v>
      </c>
      <c r="D60" s="11">
        <v>24997</v>
      </c>
      <c r="E60" s="16">
        <v>6000</v>
      </c>
      <c r="F60" s="16">
        <f t="shared" si="1"/>
        <v>30997</v>
      </c>
      <c r="G60" s="39">
        <f t="shared" si="77"/>
        <v>0.20664666666666667</v>
      </c>
      <c r="H60" s="17">
        <f t="shared" si="72"/>
        <v>119003</v>
      </c>
      <c r="I60" s="13">
        <f t="shared" si="0"/>
        <v>0.79335333333333335</v>
      </c>
      <c r="J60" s="27" t="s">
        <v>109</v>
      </c>
      <c r="K60" s="26" t="s">
        <v>62</v>
      </c>
      <c r="L60" s="7"/>
      <c r="M60" s="14"/>
    </row>
    <row r="61" spans="1:13" ht="32.450000000000003" customHeight="1">
      <c r="G61" s="30"/>
    </row>
    <row r="62" spans="1:13" ht="32.450000000000003" customHeight="1">
      <c r="G62" s="30"/>
    </row>
    <row r="63" spans="1:13" ht="32.450000000000003" customHeight="1">
      <c r="G63" s="31"/>
    </row>
    <row r="64" spans="1:13" ht="32.450000000000003" customHeight="1">
      <c r="G64" s="32"/>
    </row>
    <row r="65" spans="7:7" ht="32.450000000000003" customHeight="1">
      <c r="G65" s="32"/>
    </row>
    <row r="66" spans="7:7" ht="32.450000000000003" customHeight="1"/>
    <row r="67" spans="7:7" ht="32.450000000000003" customHeight="1"/>
    <row r="68" spans="7:7" ht="32.450000000000003" customHeight="1"/>
    <row r="69" spans="7:7" ht="32.450000000000003" customHeight="1"/>
    <row r="70" spans="7:7" ht="32.450000000000003" customHeight="1"/>
    <row r="71" spans="7:7" ht="32.450000000000003" customHeight="1"/>
  </sheetData>
  <mergeCells count="10">
    <mergeCell ref="A6:B6"/>
    <mergeCell ref="A1:K1"/>
    <mergeCell ref="A4:A5"/>
    <mergeCell ref="B4:B5"/>
    <mergeCell ref="C4:C5"/>
    <mergeCell ref="D4:F4"/>
    <mergeCell ref="G4:G5"/>
    <mergeCell ref="H4:H5"/>
    <mergeCell ref="I4:I5"/>
    <mergeCell ref="K4:K5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1060217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slhs</cp:lastModifiedBy>
  <cp:lastPrinted>2017-04-26T09:14:26Z</cp:lastPrinted>
  <dcterms:created xsi:type="dcterms:W3CDTF">2017-02-16T08:04:15Z</dcterms:created>
  <dcterms:modified xsi:type="dcterms:W3CDTF">2017-08-07T07:34:55Z</dcterms:modified>
</cp:coreProperties>
</file>