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0" windowWidth="15750" windowHeight="7380" activeTab="2"/>
  </bookViews>
  <sheets>
    <sheet name="0225" sheetId="18" r:id="rId1"/>
    <sheet name="0311" sheetId="19" r:id="rId2"/>
    <sheet name="0406" sheetId="20" r:id="rId3"/>
  </sheets>
  <definedNames>
    <definedName name="_xlnm._FilterDatabase" localSheetId="0" hidden="1">'0225'!$A$4:$N$44</definedName>
    <definedName name="_xlnm._FilterDatabase" localSheetId="1" hidden="1">'0311'!$A$4:$N$50</definedName>
    <definedName name="_xlnm._FilterDatabase" localSheetId="2" hidden="1">'0406'!$A$4:$N$54</definedName>
    <definedName name="_xlnm.Print_Area" localSheetId="0">'0225'!$A$1:$K$44</definedName>
    <definedName name="_xlnm.Print_Area" localSheetId="1">'0311'!$A$1:$K$50</definedName>
    <definedName name="_xlnm.Print_Area" localSheetId="2">'0406'!$A$1:$K$54</definedName>
    <definedName name="_xlnm.Print_Titles" localSheetId="0">'0225'!$1:$4</definedName>
    <definedName name="_xlnm.Print_Titles" localSheetId="1">'0311'!$1:$4</definedName>
    <definedName name="_xlnm.Print_Titles" localSheetId="2">'0406'!$1:$4</definedName>
  </definedNames>
  <calcPr calcId="145621"/>
</workbook>
</file>

<file path=xl/calcChain.xml><?xml version="1.0" encoding="utf-8"?>
<calcChain xmlns="http://schemas.openxmlformats.org/spreadsheetml/2006/main">
  <c r="F40" i="20" l="1"/>
  <c r="G40" i="20"/>
  <c r="H40" i="20"/>
  <c r="I40" i="20" s="1"/>
  <c r="F41" i="20"/>
  <c r="G41" i="20"/>
  <c r="H41" i="20"/>
  <c r="I41" i="20" s="1"/>
  <c r="F42" i="20"/>
  <c r="G42" i="20"/>
  <c r="H42" i="20"/>
  <c r="I42" i="20" s="1"/>
  <c r="H27" i="20" l="1"/>
  <c r="I27" i="20" s="1"/>
  <c r="G27" i="20"/>
  <c r="F27" i="20"/>
  <c r="F54" i="20"/>
  <c r="H54" i="20" s="1"/>
  <c r="I54" i="20" s="1"/>
  <c r="F53" i="20"/>
  <c r="H53" i="20" s="1"/>
  <c r="I53" i="20" s="1"/>
  <c r="F52" i="20"/>
  <c r="H52" i="20" s="1"/>
  <c r="I52" i="20" s="1"/>
  <c r="F51" i="20"/>
  <c r="H51" i="20" s="1"/>
  <c r="I51" i="20" s="1"/>
  <c r="F50" i="20"/>
  <c r="H50" i="20" s="1"/>
  <c r="I50" i="20" s="1"/>
  <c r="F49" i="20"/>
  <c r="H49" i="20" s="1"/>
  <c r="I49" i="20" s="1"/>
  <c r="F48" i="20"/>
  <c r="H48" i="20" s="1"/>
  <c r="I48" i="20" s="1"/>
  <c r="F47" i="20"/>
  <c r="H47" i="20" s="1"/>
  <c r="I47" i="20" s="1"/>
  <c r="F46" i="20"/>
  <c r="H46" i="20" s="1"/>
  <c r="I46" i="20" s="1"/>
  <c r="F45" i="20"/>
  <c r="H45" i="20" s="1"/>
  <c r="I45" i="20" s="1"/>
  <c r="F44" i="20"/>
  <c r="H44" i="20" s="1"/>
  <c r="I44" i="20" s="1"/>
  <c r="F43" i="20"/>
  <c r="H43" i="20" s="1"/>
  <c r="I43" i="20" s="1"/>
  <c r="F39" i="20"/>
  <c r="H39" i="20" s="1"/>
  <c r="I39" i="20" s="1"/>
  <c r="F38" i="20"/>
  <c r="F37" i="20"/>
  <c r="F36" i="20"/>
  <c r="F35" i="20"/>
  <c r="F34" i="20"/>
  <c r="F33" i="20"/>
  <c r="F32" i="20"/>
  <c r="F31" i="20"/>
  <c r="F30" i="20"/>
  <c r="F29" i="20"/>
  <c r="F28" i="20"/>
  <c r="F26" i="20"/>
  <c r="F25" i="20"/>
  <c r="F24" i="20"/>
  <c r="F23" i="20"/>
  <c r="F22" i="20"/>
  <c r="F21" i="20"/>
  <c r="F20" i="20"/>
  <c r="F19" i="20"/>
  <c r="F18" i="20"/>
  <c r="F17" i="20"/>
  <c r="H17" i="20" s="1"/>
  <c r="I17" i="20" s="1"/>
  <c r="F16" i="20"/>
  <c r="H16" i="20" s="1"/>
  <c r="I16" i="20" s="1"/>
  <c r="F15" i="20"/>
  <c r="H15" i="20" s="1"/>
  <c r="I15" i="20" s="1"/>
  <c r="F14" i="20"/>
  <c r="H14" i="20" s="1"/>
  <c r="I14" i="20" s="1"/>
  <c r="F13" i="20"/>
  <c r="H13" i="20" s="1"/>
  <c r="I13" i="20" s="1"/>
  <c r="F12" i="20"/>
  <c r="H12" i="20" s="1"/>
  <c r="I12" i="20" s="1"/>
  <c r="F11" i="20"/>
  <c r="H11" i="20" s="1"/>
  <c r="I11" i="20" s="1"/>
  <c r="F10" i="20"/>
  <c r="H10" i="20" s="1"/>
  <c r="I10" i="20" s="1"/>
  <c r="F9" i="20"/>
  <c r="H9" i="20" s="1"/>
  <c r="I9" i="20" s="1"/>
  <c r="F8" i="20"/>
  <c r="G8" i="20" s="1"/>
  <c r="H7" i="20"/>
  <c r="I7" i="20" s="1"/>
  <c r="F7" i="20"/>
  <c r="G7" i="20" s="1"/>
  <c r="F6" i="20"/>
  <c r="H6" i="20" s="1"/>
  <c r="E5" i="20"/>
  <c r="D5" i="20"/>
  <c r="C5" i="20"/>
  <c r="G11" i="20" l="1"/>
  <c r="H8" i="20"/>
  <c r="I8" i="20" s="1"/>
  <c r="I6" i="20"/>
  <c r="H20" i="20"/>
  <c r="I20" i="20" s="1"/>
  <c r="G20" i="20"/>
  <c r="H24" i="20"/>
  <c r="I24" i="20" s="1"/>
  <c r="G24" i="20"/>
  <c r="H29" i="20"/>
  <c r="I29" i="20" s="1"/>
  <c r="G29" i="20"/>
  <c r="H33" i="20"/>
  <c r="I33" i="20" s="1"/>
  <c r="G33" i="20"/>
  <c r="H37" i="20"/>
  <c r="I37" i="20" s="1"/>
  <c r="G37" i="20"/>
  <c r="F5" i="20"/>
  <c r="G5" i="20" s="1"/>
  <c r="G6" i="20"/>
  <c r="G10" i="20"/>
  <c r="G13" i="20"/>
  <c r="G15" i="20"/>
  <c r="G17" i="20"/>
  <c r="H21" i="20"/>
  <c r="I21" i="20" s="1"/>
  <c r="G21" i="20"/>
  <c r="H25" i="20"/>
  <c r="I25" i="20" s="1"/>
  <c r="G25" i="20"/>
  <c r="H30" i="20"/>
  <c r="I30" i="20" s="1"/>
  <c r="G30" i="20"/>
  <c r="H34" i="20"/>
  <c r="I34" i="20" s="1"/>
  <c r="G34" i="20"/>
  <c r="H38" i="20"/>
  <c r="I38" i="20" s="1"/>
  <c r="G38" i="20"/>
  <c r="G9" i="20"/>
  <c r="H18" i="20"/>
  <c r="I18" i="20" s="1"/>
  <c r="G18" i="20"/>
  <c r="H22" i="20"/>
  <c r="I22" i="20" s="1"/>
  <c r="G22" i="20"/>
  <c r="H26" i="20"/>
  <c r="I26" i="20" s="1"/>
  <c r="G26" i="20"/>
  <c r="H31" i="20"/>
  <c r="I31" i="20" s="1"/>
  <c r="G31" i="20"/>
  <c r="H35" i="20"/>
  <c r="I35" i="20" s="1"/>
  <c r="G35" i="20"/>
  <c r="G12" i="20"/>
  <c r="G14" i="20"/>
  <c r="G16" i="20"/>
  <c r="H19" i="20"/>
  <c r="I19" i="20" s="1"/>
  <c r="G19" i="20"/>
  <c r="H23" i="20"/>
  <c r="I23" i="20" s="1"/>
  <c r="G23" i="20"/>
  <c r="H28" i="20"/>
  <c r="I28" i="20" s="1"/>
  <c r="G28" i="20"/>
  <c r="H32" i="20"/>
  <c r="I32" i="20" s="1"/>
  <c r="G32" i="20"/>
  <c r="H36" i="20"/>
  <c r="I36" i="20" s="1"/>
  <c r="G36" i="20"/>
  <c r="G39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F18" i="19"/>
  <c r="G18" i="19" s="1"/>
  <c r="F19" i="19"/>
  <c r="H19" i="19" s="1"/>
  <c r="I19" i="19" s="1"/>
  <c r="G19" i="19"/>
  <c r="F43" i="19"/>
  <c r="G43" i="19" s="1"/>
  <c r="H43" i="19"/>
  <c r="I43" i="19" s="1"/>
  <c r="F26" i="19"/>
  <c r="G26" i="19"/>
  <c r="H26" i="19"/>
  <c r="I26" i="19" s="1"/>
  <c r="F38" i="19"/>
  <c r="H38" i="19" s="1"/>
  <c r="I38" i="19" s="1"/>
  <c r="H5" i="20" l="1"/>
  <c r="I5" i="20" s="1"/>
  <c r="H18" i="19"/>
  <c r="I18" i="19" s="1"/>
  <c r="G38" i="19"/>
  <c r="F15" i="19"/>
  <c r="G15" i="19"/>
  <c r="H15" i="19"/>
  <c r="I15" i="19" s="1"/>
  <c r="F50" i="19"/>
  <c r="F49" i="19"/>
  <c r="F48" i="19"/>
  <c r="F47" i="19"/>
  <c r="F46" i="19"/>
  <c r="F45" i="19"/>
  <c r="H45" i="19" s="1"/>
  <c r="I45" i="19" s="1"/>
  <c r="F44" i="19"/>
  <c r="H44" i="19" s="1"/>
  <c r="I44" i="19" s="1"/>
  <c r="F42" i="19"/>
  <c r="H42" i="19" s="1"/>
  <c r="I42" i="19" s="1"/>
  <c r="F27" i="19"/>
  <c r="H27" i="19" s="1"/>
  <c r="I27" i="19" s="1"/>
  <c r="F41" i="19"/>
  <c r="H41" i="19" s="1"/>
  <c r="I41" i="19" s="1"/>
  <c r="F40" i="19"/>
  <c r="H40" i="19" s="1"/>
  <c r="I40" i="19" s="1"/>
  <c r="F39" i="19"/>
  <c r="H39" i="19" s="1"/>
  <c r="I39" i="19" s="1"/>
  <c r="F37" i="19"/>
  <c r="H37" i="19" s="1"/>
  <c r="I37" i="19" s="1"/>
  <c r="F36" i="19"/>
  <c r="H36" i="19" s="1"/>
  <c r="I36" i="19" s="1"/>
  <c r="F35" i="19"/>
  <c r="H35" i="19" s="1"/>
  <c r="I35" i="19" s="1"/>
  <c r="F34" i="19"/>
  <c r="H34" i="19" s="1"/>
  <c r="I34" i="19" s="1"/>
  <c r="F33" i="19"/>
  <c r="H33" i="19" s="1"/>
  <c r="I33" i="19" s="1"/>
  <c r="F32" i="19"/>
  <c r="H32" i="19" s="1"/>
  <c r="I32" i="19" s="1"/>
  <c r="F31" i="19"/>
  <c r="H31" i="19" s="1"/>
  <c r="I31" i="19" s="1"/>
  <c r="F30" i="19"/>
  <c r="H30" i="19" s="1"/>
  <c r="I30" i="19" s="1"/>
  <c r="F29" i="19"/>
  <c r="H29" i="19" s="1"/>
  <c r="I29" i="19" s="1"/>
  <c r="F28" i="19"/>
  <c r="H28" i="19" s="1"/>
  <c r="I28" i="19" s="1"/>
  <c r="F25" i="19"/>
  <c r="H25" i="19" s="1"/>
  <c r="I25" i="19" s="1"/>
  <c r="F24" i="19"/>
  <c r="H24" i="19" s="1"/>
  <c r="I24" i="19" s="1"/>
  <c r="F23" i="19"/>
  <c r="H23" i="19" s="1"/>
  <c r="I23" i="19" s="1"/>
  <c r="F22" i="19"/>
  <c r="H22" i="19" s="1"/>
  <c r="I22" i="19" s="1"/>
  <c r="F21" i="19"/>
  <c r="H21" i="19" s="1"/>
  <c r="I21" i="19" s="1"/>
  <c r="F20" i="19"/>
  <c r="H20" i="19" s="1"/>
  <c r="I20" i="19" s="1"/>
  <c r="F17" i="19"/>
  <c r="H17" i="19" s="1"/>
  <c r="I17" i="19" s="1"/>
  <c r="F16" i="19"/>
  <c r="H16" i="19" s="1"/>
  <c r="I16" i="19" s="1"/>
  <c r="F14" i="19"/>
  <c r="H14" i="19" s="1"/>
  <c r="I14" i="19" s="1"/>
  <c r="F13" i="19"/>
  <c r="H13" i="19" s="1"/>
  <c r="I13" i="19" s="1"/>
  <c r="F12" i="19"/>
  <c r="H12" i="19" s="1"/>
  <c r="I12" i="19" s="1"/>
  <c r="F11" i="19"/>
  <c r="H11" i="19" s="1"/>
  <c r="I11" i="19" s="1"/>
  <c r="F10" i="19"/>
  <c r="H10" i="19" s="1"/>
  <c r="I10" i="19" s="1"/>
  <c r="F9" i="19"/>
  <c r="H9" i="19" s="1"/>
  <c r="I9" i="19" s="1"/>
  <c r="F8" i="19"/>
  <c r="H8" i="19" s="1"/>
  <c r="I8" i="19" s="1"/>
  <c r="F7" i="19"/>
  <c r="H7" i="19" s="1"/>
  <c r="I7" i="19" s="1"/>
  <c r="F6" i="19"/>
  <c r="H6" i="19" s="1"/>
  <c r="E5" i="19"/>
  <c r="D5" i="19"/>
  <c r="C5" i="19"/>
  <c r="F5" i="19" l="1"/>
  <c r="G5" i="19" s="1"/>
  <c r="H48" i="19"/>
  <c r="I48" i="19" s="1"/>
  <c r="G48" i="19"/>
  <c r="G7" i="19"/>
  <c r="G9" i="19"/>
  <c r="G11" i="19"/>
  <c r="G13" i="19"/>
  <c r="G16" i="19"/>
  <c r="G20" i="19"/>
  <c r="G22" i="19"/>
  <c r="G24" i="19"/>
  <c r="G28" i="19"/>
  <c r="G30" i="19"/>
  <c r="G32" i="19"/>
  <c r="G34" i="19"/>
  <c r="G36" i="19"/>
  <c r="G39" i="19"/>
  <c r="G41" i="19"/>
  <c r="G42" i="19"/>
  <c r="G45" i="19"/>
  <c r="H49" i="19"/>
  <c r="I49" i="19" s="1"/>
  <c r="G49" i="19"/>
  <c r="I6" i="19"/>
  <c r="H46" i="19"/>
  <c r="I46" i="19" s="1"/>
  <c r="G46" i="19"/>
  <c r="H50" i="19"/>
  <c r="I50" i="19" s="1"/>
  <c r="G50" i="19"/>
  <c r="G6" i="19"/>
  <c r="G8" i="19"/>
  <c r="G10" i="19"/>
  <c r="G12" i="19"/>
  <c r="G14" i="19"/>
  <c r="G17" i="19"/>
  <c r="G21" i="19"/>
  <c r="G23" i="19"/>
  <c r="G25" i="19"/>
  <c r="G29" i="19"/>
  <c r="G31" i="19"/>
  <c r="G33" i="19"/>
  <c r="G35" i="19"/>
  <c r="G37" i="19"/>
  <c r="G40" i="19"/>
  <c r="G27" i="19"/>
  <c r="G44" i="19"/>
  <c r="H47" i="19"/>
  <c r="I47" i="19" s="1"/>
  <c r="G47" i="19"/>
  <c r="F16" i="18"/>
  <c r="G16" i="18"/>
  <c r="H16" i="18"/>
  <c r="I16" i="18" s="1"/>
  <c r="H5" i="19" l="1"/>
  <c r="I5" i="19" s="1"/>
  <c r="F8" i="18"/>
  <c r="G8" i="18"/>
  <c r="H8" i="18"/>
  <c r="I8" i="18" s="1"/>
  <c r="F32" i="18"/>
  <c r="G32" i="18"/>
  <c r="H32" i="18"/>
  <c r="I32" i="18" s="1"/>
  <c r="F43" i="18"/>
  <c r="H43" i="18" s="1"/>
  <c r="I43" i="18" s="1"/>
  <c r="G43" i="18"/>
  <c r="F37" i="18"/>
  <c r="G37" i="18"/>
  <c r="H37" i="18"/>
  <c r="I37" i="18" s="1"/>
  <c r="F39" i="18"/>
  <c r="G39" i="18"/>
  <c r="H39" i="18"/>
  <c r="I39" i="18" s="1"/>
  <c r="F22" i="18" l="1"/>
  <c r="G22" i="18" s="1"/>
  <c r="H22" i="18" l="1"/>
  <c r="I22" i="18" s="1"/>
  <c r="F15" i="18"/>
  <c r="G15" i="18" s="1"/>
  <c r="H15" i="18" l="1"/>
  <c r="I15" i="18" s="1"/>
  <c r="F31" i="18"/>
  <c r="G31" i="18" s="1"/>
  <c r="H31" i="18" l="1"/>
  <c r="I31" i="18" s="1"/>
  <c r="F12" i="18"/>
  <c r="G12" i="18" s="1"/>
  <c r="F36" i="18"/>
  <c r="G36" i="18" s="1"/>
  <c r="F38" i="18"/>
  <c r="H38" i="18" s="1"/>
  <c r="I38" i="18" s="1"/>
  <c r="F33" i="18"/>
  <c r="G33" i="18" s="1"/>
  <c r="H33" i="18" l="1"/>
  <c r="I33" i="18" s="1"/>
  <c r="H12" i="18"/>
  <c r="I12" i="18" s="1"/>
  <c r="G38" i="18"/>
  <c r="H36" i="18"/>
  <c r="I36" i="18" s="1"/>
  <c r="F44" i="18" l="1"/>
  <c r="H44" i="18" s="1"/>
  <c r="I44" i="18" s="1"/>
  <c r="F42" i="18"/>
  <c r="H42" i="18" s="1"/>
  <c r="I42" i="18" s="1"/>
  <c r="F41" i="18"/>
  <c r="H41" i="18" s="1"/>
  <c r="I41" i="18" s="1"/>
  <c r="F40" i="18"/>
  <c r="G40" i="18" s="1"/>
  <c r="F35" i="18"/>
  <c r="H35" i="18" s="1"/>
  <c r="I35" i="18" s="1"/>
  <c r="F34" i="18"/>
  <c r="G34" i="18" s="1"/>
  <c r="F30" i="18"/>
  <c r="H30" i="18" s="1"/>
  <c r="I30" i="18" s="1"/>
  <c r="F29" i="18"/>
  <c r="H29" i="18" s="1"/>
  <c r="I29" i="18" s="1"/>
  <c r="F28" i="18"/>
  <c r="G28" i="18" s="1"/>
  <c r="F27" i="18"/>
  <c r="H27" i="18" s="1"/>
  <c r="I27" i="18" s="1"/>
  <c r="F26" i="18"/>
  <c r="H26" i="18" s="1"/>
  <c r="I26" i="18" s="1"/>
  <c r="F24" i="18"/>
  <c r="G24" i="18" s="1"/>
  <c r="F25" i="18"/>
  <c r="H25" i="18" s="1"/>
  <c r="I25" i="18" s="1"/>
  <c r="F23" i="18"/>
  <c r="H23" i="18" s="1"/>
  <c r="I23" i="18" s="1"/>
  <c r="F21" i="18"/>
  <c r="G21" i="18" s="1"/>
  <c r="F20" i="18"/>
  <c r="H20" i="18" s="1"/>
  <c r="I20" i="18" s="1"/>
  <c r="F19" i="18"/>
  <c r="G19" i="18" s="1"/>
  <c r="F18" i="18"/>
  <c r="H18" i="18" s="1"/>
  <c r="I18" i="18" s="1"/>
  <c r="F17" i="18"/>
  <c r="H17" i="18" s="1"/>
  <c r="I17" i="18" s="1"/>
  <c r="F14" i="18"/>
  <c r="H14" i="18" s="1"/>
  <c r="I14" i="18" s="1"/>
  <c r="F13" i="18"/>
  <c r="H13" i="18" s="1"/>
  <c r="I13" i="18" s="1"/>
  <c r="F11" i="18"/>
  <c r="H11" i="18" s="1"/>
  <c r="I11" i="18" s="1"/>
  <c r="F10" i="18"/>
  <c r="H10" i="18" s="1"/>
  <c r="I10" i="18" s="1"/>
  <c r="F9" i="18"/>
  <c r="G9" i="18" s="1"/>
  <c r="F7" i="18"/>
  <c r="H7" i="18" s="1"/>
  <c r="I7" i="18" s="1"/>
  <c r="F6" i="18"/>
  <c r="H6" i="18" s="1"/>
  <c r="E5" i="18"/>
  <c r="D5" i="18"/>
  <c r="C5" i="18"/>
  <c r="H21" i="18" l="1"/>
  <c r="I21" i="18" s="1"/>
  <c r="G25" i="18"/>
  <c r="H28" i="18"/>
  <c r="I28" i="18" s="1"/>
  <c r="H19" i="18"/>
  <c r="I19" i="18" s="1"/>
  <c r="H40" i="18"/>
  <c r="I40" i="18" s="1"/>
  <c r="H34" i="18"/>
  <c r="I34" i="18" s="1"/>
  <c r="H24" i="18"/>
  <c r="I24" i="18" s="1"/>
  <c r="G18" i="18"/>
  <c r="G23" i="18"/>
  <c r="G27" i="18"/>
  <c r="G30" i="18"/>
  <c r="G35" i="18"/>
  <c r="G42" i="18"/>
  <c r="H9" i="18"/>
  <c r="I9" i="18" s="1"/>
  <c r="G13" i="18"/>
  <c r="G26" i="18"/>
  <c r="G29" i="18"/>
  <c r="G41" i="18"/>
  <c r="G44" i="18"/>
  <c r="I6" i="18"/>
  <c r="G7" i="18"/>
  <c r="G11" i="18"/>
  <c r="G17" i="18"/>
  <c r="G6" i="18"/>
  <c r="G10" i="18"/>
  <c r="G14" i="18"/>
  <c r="G20" i="18"/>
  <c r="F5" i="18"/>
  <c r="G5" i="18" s="1"/>
  <c r="H5" i="18" l="1"/>
  <c r="I5" i="18" s="1"/>
</calcChain>
</file>

<file path=xl/sharedStrings.xml><?xml version="1.0" encoding="utf-8"?>
<sst xmlns="http://schemas.openxmlformats.org/spreadsheetml/2006/main" count="419" uniqueCount="125">
  <si>
    <t>編號</t>
    <phoneticPr fontId="4" type="noConversion"/>
  </si>
  <si>
    <t>項目</t>
    <phoneticPr fontId="4" type="noConversion"/>
  </si>
  <si>
    <t>預算數</t>
    <phoneticPr fontId="4" type="noConversion"/>
  </si>
  <si>
    <t>執     行     數</t>
    <phoneticPr fontId="4" type="noConversion"/>
  </si>
  <si>
    <t xml:space="preserve">執行數占預算數%
</t>
    <phoneticPr fontId="4" type="noConversion"/>
  </si>
  <si>
    <t>未執行數</t>
    <phoneticPr fontId="4" type="noConversion"/>
  </si>
  <si>
    <t>承辦單位</t>
    <phoneticPr fontId="4" type="noConversion"/>
  </si>
  <si>
    <t>合計</t>
    <phoneticPr fontId="4" type="noConversion"/>
  </si>
  <si>
    <t>預定完
成日期</t>
    <phoneticPr fontId="4" type="noConversion"/>
  </si>
  <si>
    <t xml:space="preserve">未執行數占預算數%
</t>
    <phoneticPr fontId="4" type="noConversion"/>
  </si>
  <si>
    <t>實支數</t>
    <phoneticPr fontId="4" type="noConversion"/>
  </si>
  <si>
    <t>結案程序</t>
    <phoneticPr fontId="3" type="noConversion"/>
  </si>
  <si>
    <t>合計</t>
    <phoneticPr fontId="3" type="noConversion"/>
  </si>
  <si>
    <t>簽證數</t>
  </si>
  <si>
    <t>教育部補助特教班暨約僱職輔員經費-經常門</t>
    <phoneticPr fontId="3" type="noConversion"/>
  </si>
  <si>
    <t>教育部補助特教班暨約僱職輔員經費-資本門</t>
    <phoneticPr fontId="3" type="noConversion"/>
  </si>
  <si>
    <t>108學年度補助各級學校聘用運動防護員巡迴服務計畫(部款經常門)</t>
    <phoneticPr fontId="3" type="noConversion"/>
  </si>
  <si>
    <t>體育組109.7.31</t>
    <phoneticPr fontId="3" type="noConversion"/>
  </si>
  <si>
    <t>108學年度補助各校約用運動傷害防護員巡迴服務試行計畫(部款資本門)</t>
    <phoneticPr fontId="3" type="noConversion"/>
  </si>
  <si>
    <t>108學年度補助各校約用運動傷害防護員巡迴服務試行計畫(局款經常門)</t>
    <phoneticPr fontId="3" type="noConversion"/>
  </si>
  <si>
    <t>108學年度補助各校約用運動傷害防護員巡迴服務試行計畫(局款資本門)</t>
    <phoneticPr fontId="3" type="noConversion"/>
  </si>
  <si>
    <t>優質化108-1(A1)課程先鋒士商領航(經常門)</t>
    <phoneticPr fontId="3" type="noConversion"/>
  </si>
  <si>
    <t>優質化108-1(A1)課程先鋒士商領航(資本門)</t>
    <phoneticPr fontId="3" type="noConversion"/>
  </si>
  <si>
    <t>優質化108-2(A2)創新課程多元發展(經常門)</t>
    <phoneticPr fontId="3" type="noConversion"/>
  </si>
  <si>
    <t>優質化108-3(A3)教師先鋒專業領航(經常門)</t>
    <phoneticPr fontId="3" type="noConversion"/>
  </si>
  <si>
    <t>優質化108-5(B3)全人服務學習(經常門)</t>
    <phoneticPr fontId="3" type="noConversion"/>
  </si>
  <si>
    <t>優質化108-4(B1)認識技職教育(經常門)</t>
    <phoneticPr fontId="3" type="noConversion"/>
  </si>
  <si>
    <t>優質化108-6(B4)愛書悅讀閱樂(經常門)</t>
    <phoneticPr fontId="3" type="noConversion"/>
  </si>
  <si>
    <t>優質化108-6(B4)愛書悅讀閱樂(資本門)</t>
    <phoneticPr fontId="3" type="noConversion"/>
  </si>
  <si>
    <t>優質化108-5(B3)全人服務學習(資本門)</t>
    <phoneticPr fontId="3" type="noConversion"/>
  </si>
  <si>
    <t>108學年度獎勵各級學校聘任專任運動教練(柔道)</t>
    <phoneticPr fontId="3" type="noConversion"/>
  </si>
  <si>
    <t>108學年度獎勵各級學校聘任專任運動教練(壘球)</t>
    <phoneticPr fontId="3" type="noConversion"/>
  </si>
  <si>
    <t>三花高職育才獎</t>
    <phoneticPr fontId="3" type="noConversion"/>
  </si>
  <si>
    <t>實習處110.7.31</t>
    <phoneticPr fontId="3" type="noConversion"/>
  </si>
  <si>
    <t>臺北市立士林高級商業職業學校
109年度受託及代辦業務列管案件明細表</t>
    <phoneticPr fontId="3" type="noConversion"/>
  </si>
  <si>
    <t>特教組109.12.31</t>
    <phoneticPr fontId="3" type="noConversion"/>
  </si>
  <si>
    <t>1/10前報送「收支結算表」報局核銷</t>
    <phoneticPr fontId="3" type="noConversion"/>
  </si>
  <si>
    <t>1/10前報送「收支結算表」報局核銷</t>
    <phoneticPr fontId="3" type="noConversion"/>
  </si>
  <si>
    <t>優質化108-2(A2)創新課程多元發展(資本門)</t>
    <phoneticPr fontId="3" type="noConversion"/>
  </si>
  <si>
    <t>實施十二年國教課綱課程新增鐘點費(部60%+自籌40%)</t>
    <phoneticPr fontId="3" type="noConversion"/>
  </si>
  <si>
    <t>108學年度(109會計年度)適性學習社區均質化-經常門</t>
    <phoneticPr fontId="3" type="noConversion"/>
  </si>
  <si>
    <t>108學年度(109會計年度)適性學習社區均質化-資本門</t>
    <phoneticPr fontId="3" type="noConversion"/>
  </si>
  <si>
    <t>108學年度(109會計年度)補助中小學動物保育生命關懷推動計畫(局款)</t>
    <phoneticPr fontId="3" type="noConversion"/>
  </si>
  <si>
    <t>學務處109.6.30</t>
    <phoneticPr fontId="3" type="noConversion"/>
  </si>
  <si>
    <t>7/31前報送實際支用明細表.經費支用結算表</t>
    <phoneticPr fontId="3" type="noConversion"/>
  </si>
  <si>
    <t>108學年度國民中小學女子壘球聯賽參賽組訓費</t>
    <phoneticPr fontId="3" type="noConversion"/>
  </si>
  <si>
    <t>109年教育部體育署補助高級中等以下學校增聘運動教練實施計畫(部款86%)</t>
    <phoneticPr fontId="3" type="noConversion"/>
  </si>
  <si>
    <t>8/3前報送「收支結算表」報局核銷</t>
    <phoneticPr fontId="3" type="noConversion"/>
  </si>
  <si>
    <t>109年度臺北市國際教育中長程實施計畫</t>
    <phoneticPr fontId="3" type="noConversion"/>
  </si>
  <si>
    <t>圖書館109.12.31</t>
    <phoneticPr fontId="3" type="noConversion"/>
  </si>
  <si>
    <t>活動結束後2週內，實際支用明細表報局核銷</t>
    <phoneticPr fontId="3" type="noConversion"/>
  </si>
  <si>
    <t>總務處109.4.15</t>
    <phoneticPr fontId="3" type="noConversion"/>
  </si>
  <si>
    <t>臺北市智慧未來教室採購案(資本門)(校內35,000,000+教育局4,947,545+其他學校17,444,965)</t>
    <phoneticPr fontId="3" type="noConversion"/>
  </si>
  <si>
    <t>設備組109.7.31</t>
    <phoneticPr fontId="3" type="noConversion"/>
  </si>
  <si>
    <t>8/18前報送「收支結算表」報局核銷</t>
    <phoneticPr fontId="3" type="noConversion"/>
  </si>
  <si>
    <t>學務處109.7.31</t>
    <phoneticPr fontId="3" type="noConversion"/>
  </si>
  <si>
    <t>教學組109.7.31</t>
    <phoneticPr fontId="3" type="noConversion"/>
  </si>
  <si>
    <t>109年上半年分會會務經費</t>
    <phoneticPr fontId="3" type="noConversion"/>
  </si>
  <si>
    <t>教官室109.6.30</t>
    <phoneticPr fontId="3" type="noConversion"/>
  </si>
  <si>
    <t>7/31前報送實際支用明細表.經費支用結算表</t>
    <phoneticPr fontId="3" type="noConversion"/>
  </si>
  <si>
    <t>實習處109.7.31</t>
    <phoneticPr fontId="3" type="noConversion"/>
  </si>
  <si>
    <t>圖書館109.7.31</t>
    <phoneticPr fontId="3" type="noConversion"/>
  </si>
  <si>
    <t>臺北市政府學生畫廊參展經費(7-9月)</t>
    <phoneticPr fontId="3" type="noConversion"/>
  </si>
  <si>
    <t>實習處109.9.30</t>
    <phoneticPr fontId="3" type="noConversion"/>
  </si>
  <si>
    <t>臺北市推展各級學校輔導工作專案補助(醫師到校服務)</t>
    <phoneticPr fontId="3" type="noConversion"/>
  </si>
  <si>
    <t>輔導室</t>
    <phoneticPr fontId="3" type="noConversion"/>
  </si>
  <si>
    <t>8/15前報送「收支結算表」報局核銷</t>
    <phoneticPr fontId="3" type="noConversion"/>
  </si>
  <si>
    <t>體育組109.4.30</t>
    <phoneticPr fontId="3" type="noConversion"/>
  </si>
  <si>
    <t>4/30前報送「收支結算表」報體育總會核銷</t>
    <phoneticPr fontId="3" type="noConversion"/>
  </si>
  <si>
    <t>12/25前報送「收支結算表」報局核銷</t>
    <phoneticPr fontId="3" type="noConversion"/>
  </si>
  <si>
    <t>8/3前報送「收支結算表」報局核銷</t>
    <phoneticPr fontId="3" type="noConversion"/>
  </si>
  <si>
    <t>108學年高中棒球聯賽組訓參賽費(教育部體育署)</t>
    <phoneticPr fontId="3" type="noConversion"/>
  </si>
  <si>
    <t>體育組109.11.30</t>
    <phoneticPr fontId="3" type="noConversion"/>
  </si>
  <si>
    <t>11/30前報送「經費收支結算表」報中華民國學生棒球運動聯盟核銷</t>
    <phoneticPr fontId="3" type="noConversion"/>
  </si>
  <si>
    <t>臺北市109學年度特色招生專業群科甄選入學</t>
    <phoneticPr fontId="3" type="noConversion"/>
  </si>
  <si>
    <t>7/31前報送實際支用明細表.經費支用結算表</t>
    <phoneticPr fontId="3" type="noConversion"/>
  </si>
  <si>
    <t>7/31前報送實際支用明細表</t>
  </si>
  <si>
    <t>註冊組109.7.31</t>
    <phoneticPr fontId="3" type="noConversion"/>
  </si>
  <si>
    <t>7/8前報送實際支用明細表</t>
    <phoneticPr fontId="3" type="noConversion"/>
  </si>
  <si>
    <t>學務處109.6.24</t>
    <phoneticPr fontId="3" type="noConversion"/>
  </si>
  <si>
    <t>6/24前報送實際支用明細表</t>
    <phoneticPr fontId="3" type="noConversion"/>
  </si>
  <si>
    <t>製表日期：109年2月25日</t>
    <phoneticPr fontId="3" type="noConversion"/>
  </si>
  <si>
    <t>109年因應武漢肺炎補助採購防疫物資經費</t>
  </si>
  <si>
    <t>教師進階輔導知能研習</t>
    <phoneticPr fontId="3" type="noConversion"/>
  </si>
  <si>
    <t>臺北市技術型高中商業管理群科宣導視覺行銷影片經費</t>
    <phoneticPr fontId="3" type="noConversion"/>
  </si>
  <si>
    <t>實習處</t>
    <phoneticPr fontId="3" type="noConversion"/>
  </si>
  <si>
    <t>高級中等學校辦理國際教育旅行(部款50%.局款50%)</t>
  </si>
  <si>
    <t>圖書館109.12.31</t>
    <phoneticPr fontId="3" type="noConversion"/>
  </si>
  <si>
    <t>充實體育器材設備(資本門)(教育部)</t>
  </si>
  <si>
    <t>體育組109.5.29</t>
    <phoneticPr fontId="3" type="noConversion"/>
  </si>
  <si>
    <t>108-2專業人員入校服務</t>
  </si>
  <si>
    <t>特教組109.7.31</t>
    <phoneticPr fontId="3" type="noConversion"/>
  </si>
  <si>
    <t>體育組109.12.25</t>
    <phoneticPr fontId="3" type="noConversion"/>
  </si>
  <si>
    <t>108學年度第2學期技術型高中微學分課程試辦計畫</t>
    <phoneticPr fontId="3" type="noConversion"/>
  </si>
  <si>
    <t>教務處109.5.31</t>
    <phoneticPr fontId="3" type="noConversion"/>
  </si>
  <si>
    <t>6/5前報送實際支用明細表</t>
    <phoneticPr fontId="3" type="noConversion"/>
  </si>
  <si>
    <t>108學年度教師專業發展實踐方案-公開授課與專業回饋</t>
  </si>
  <si>
    <t>教學組109.7.10</t>
    <phoneticPr fontId="3" type="noConversion"/>
  </si>
  <si>
    <t>7/31前實際支用明細表送教專中心</t>
  </si>
  <si>
    <t>製表日期：109年3月11日</t>
    <phoneticPr fontId="3" type="noConversion"/>
  </si>
  <si>
    <t>教育部補助體育班學生學習輔導措施計畫</t>
    <phoneticPr fontId="3" type="noConversion"/>
  </si>
  <si>
    <t>體育組109.11.30</t>
    <phoneticPr fontId="3" type="noConversion"/>
  </si>
  <si>
    <t>12/10前報送「收支結算表」報局核銷</t>
    <phoneticPr fontId="3" type="noConversion"/>
  </si>
  <si>
    <t>109年度認養流浪犬貓暨生命教育實施計畫</t>
  </si>
  <si>
    <t>學務處109.12.10</t>
    <phoneticPr fontId="3" type="noConversion"/>
  </si>
  <si>
    <t>12/10前報送實際支用明細表</t>
    <phoneticPr fontId="3" type="noConversion"/>
  </si>
  <si>
    <t>108學年第2學期合作式國中技藝教育課程</t>
  </si>
  <si>
    <t>實習處109.6.5</t>
    <phoneticPr fontId="3" type="noConversion"/>
  </si>
  <si>
    <t>6/19前報送實際支用明細表</t>
    <phoneticPr fontId="3" type="noConversion"/>
  </si>
  <si>
    <t>教育部補助學校優化實作環境-學校發展校定課程所需設備(部款86%+自籌14%)</t>
  </si>
  <si>
    <t>教育部補助學校優化實作環境-改善實習教學環境及設施(部款86%)</t>
  </si>
  <si>
    <t>教務處109.12.31</t>
    <phoneticPr fontId="3" type="noConversion"/>
  </si>
  <si>
    <t>110/1/31前「收支結算表」報局核銷</t>
    <phoneticPr fontId="3" type="noConversion"/>
  </si>
  <si>
    <t>學務處109.9.30</t>
    <phoneticPr fontId="3" type="noConversion"/>
  </si>
  <si>
    <t>7/17前報送實際支用明細表</t>
    <phoneticPr fontId="3" type="noConversion"/>
  </si>
  <si>
    <t>製表日期：109年4月6日</t>
    <phoneticPr fontId="3" type="noConversion"/>
  </si>
  <si>
    <t>109年度認養流浪犬貓暨生命教育實施計畫-流浪犬</t>
    <phoneticPr fontId="3" type="noConversion"/>
  </si>
  <si>
    <t>109年度認養流浪犬貓暨生命教育實施計畫-流浪貓</t>
    <phoneticPr fontId="3" type="noConversion"/>
  </si>
  <si>
    <t>108學年度國民中小學女子壘球聯賽參賽組訓決賽費</t>
    <phoneticPr fontId="3" type="noConversion"/>
  </si>
  <si>
    <t>基層訓練站補助經費-田徑(體育局15萬)</t>
    <phoneticPr fontId="3" type="noConversion"/>
  </si>
  <si>
    <t>基層訓練站補助經費-壘球(體育局10萬)</t>
    <phoneticPr fontId="3" type="noConversion"/>
  </si>
  <si>
    <t>基層訓練站補助經費-柔道(體育局8萬)</t>
  </si>
  <si>
    <t>體育組109.11.30</t>
    <phoneticPr fontId="3" type="noConversion"/>
  </si>
  <si>
    <t>12/7前報送「收支結算表」報局核銷</t>
    <phoneticPr fontId="3" type="noConversion"/>
  </si>
  <si>
    <t>12/10前報送「收支結算表」報局核銷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</si>
</sst>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18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/>
    <xf numFmtId="0" fontId="8" fillId="0" borderId="0" xfId="1" applyFont="1" applyFill="1" applyAlignment="1">
      <alignment horizontal="center"/>
    </xf>
    <xf numFmtId="0" fontId="8" fillId="0" borderId="0" xfId="1" applyFont="1" applyFill="1"/>
    <xf numFmtId="0" fontId="9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176" fontId="8" fillId="0" borderId="0" xfId="3" applyNumberFormat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/>
    <xf numFmtId="0" fontId="11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horizontal="center" vertical="center"/>
    </xf>
    <xf numFmtId="10" fontId="13" fillId="0" borderId="1" xfId="2" applyNumberFormat="1" applyFont="1" applyFill="1" applyBorder="1" applyAlignment="1">
      <alignment horizontal="center" vertical="center"/>
    </xf>
    <xf numFmtId="10" fontId="13" fillId="0" borderId="1" xfId="2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vertical="center" wrapText="1"/>
    </xf>
    <xf numFmtId="176" fontId="14" fillId="0" borderId="1" xfId="1" applyNumberFormat="1" applyFont="1" applyFill="1" applyBorder="1" applyAlignment="1">
      <alignment horizontal="center" vertical="center"/>
    </xf>
    <xf numFmtId="41" fontId="14" fillId="0" borderId="1" xfId="3" applyNumberFormat="1" applyFont="1" applyFill="1" applyBorder="1" applyAlignment="1">
      <alignment horizontal="center" vertical="center"/>
    </xf>
    <xf numFmtId="41" fontId="14" fillId="0" borderId="1" xfId="1" applyNumberFormat="1" applyFont="1" applyFill="1" applyBorder="1" applyAlignment="1">
      <alignment horizontal="center" vertical="center"/>
    </xf>
    <xf numFmtId="10" fontId="14" fillId="0" borderId="1" xfId="2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wrapText="1"/>
    </xf>
    <xf numFmtId="176" fontId="15" fillId="0" borderId="0" xfId="3" applyNumberFormat="1" applyFont="1" applyFill="1" applyAlignment="1">
      <alignment horizont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vertical="center" wrapText="1"/>
    </xf>
    <xf numFmtId="10" fontId="14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千分位 2" xfId="3"/>
    <cellStyle name="百分比 2" xfId="2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="90" zoomScaleNormal="9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7" sqref="F7"/>
    </sheetView>
  </sheetViews>
  <sheetFormatPr defaultRowHeight="15.75" x14ac:dyDescent="0.25"/>
  <cols>
    <col min="1" max="1" width="3.875" style="7" customWidth="1"/>
    <col min="2" max="2" width="29.5" style="13" customWidth="1"/>
    <col min="3" max="3" width="14.75" style="8" customWidth="1"/>
    <col min="4" max="4" width="14" style="9" customWidth="1"/>
    <col min="5" max="6" width="15.25" style="9" customWidth="1"/>
    <col min="7" max="7" width="10.375" style="5" customWidth="1"/>
    <col min="8" max="8" width="14.625" style="5" customWidth="1"/>
    <col min="9" max="9" width="11.125" style="5" customWidth="1"/>
    <col min="10" max="10" width="13.375" style="10" customWidth="1"/>
    <col min="11" max="11" width="24.125" style="11" customWidth="1"/>
    <col min="12" max="12" width="43.625" style="4" customWidth="1"/>
    <col min="13" max="13" width="8.875" style="5" customWidth="1"/>
    <col min="14" max="256" width="9" style="6"/>
    <col min="257" max="257" width="3.875" style="6" customWidth="1"/>
    <col min="258" max="258" width="48.75" style="6" customWidth="1"/>
    <col min="259" max="259" width="12.25" style="6" customWidth="1"/>
    <col min="260" max="260" width="14" style="6" customWidth="1"/>
    <col min="261" max="262" width="13.5" style="6" customWidth="1"/>
    <col min="263" max="263" width="11" style="6" bestFit="1" customWidth="1"/>
    <col min="264" max="264" width="10.75" style="6" customWidth="1"/>
    <col min="265" max="265" width="10.875" style="6" bestFit="1" customWidth="1"/>
    <col min="266" max="266" width="12.125" style="6" customWidth="1"/>
    <col min="267" max="267" width="40.5" style="6" customWidth="1"/>
    <col min="268" max="268" width="43.625" style="6" customWidth="1"/>
    <col min="269" max="269" width="8.875" style="6" customWidth="1"/>
    <col min="270" max="512" width="9" style="6"/>
    <col min="513" max="513" width="3.875" style="6" customWidth="1"/>
    <col min="514" max="514" width="48.75" style="6" customWidth="1"/>
    <col min="515" max="515" width="12.25" style="6" customWidth="1"/>
    <col min="516" max="516" width="14" style="6" customWidth="1"/>
    <col min="517" max="518" width="13.5" style="6" customWidth="1"/>
    <col min="519" max="519" width="11" style="6" bestFit="1" customWidth="1"/>
    <col min="520" max="520" width="10.75" style="6" customWidth="1"/>
    <col min="521" max="521" width="10.875" style="6" bestFit="1" customWidth="1"/>
    <col min="522" max="522" width="12.125" style="6" customWidth="1"/>
    <col min="523" max="523" width="40.5" style="6" customWidth="1"/>
    <col min="524" max="524" width="43.625" style="6" customWidth="1"/>
    <col min="525" max="525" width="8.875" style="6" customWidth="1"/>
    <col min="526" max="768" width="9" style="6"/>
    <col min="769" max="769" width="3.875" style="6" customWidth="1"/>
    <col min="770" max="770" width="48.75" style="6" customWidth="1"/>
    <col min="771" max="771" width="12.25" style="6" customWidth="1"/>
    <col min="772" max="772" width="14" style="6" customWidth="1"/>
    <col min="773" max="774" width="13.5" style="6" customWidth="1"/>
    <col min="775" max="775" width="11" style="6" bestFit="1" customWidth="1"/>
    <col min="776" max="776" width="10.75" style="6" customWidth="1"/>
    <col min="777" max="777" width="10.875" style="6" bestFit="1" customWidth="1"/>
    <col min="778" max="778" width="12.125" style="6" customWidth="1"/>
    <col min="779" max="779" width="40.5" style="6" customWidth="1"/>
    <col min="780" max="780" width="43.625" style="6" customWidth="1"/>
    <col min="781" max="781" width="8.875" style="6" customWidth="1"/>
    <col min="782" max="1024" width="9" style="6"/>
    <col min="1025" max="1025" width="3.875" style="6" customWidth="1"/>
    <col min="1026" max="1026" width="48.75" style="6" customWidth="1"/>
    <col min="1027" max="1027" width="12.25" style="6" customWidth="1"/>
    <col min="1028" max="1028" width="14" style="6" customWidth="1"/>
    <col min="1029" max="1030" width="13.5" style="6" customWidth="1"/>
    <col min="1031" max="1031" width="11" style="6" bestFit="1" customWidth="1"/>
    <col min="1032" max="1032" width="10.75" style="6" customWidth="1"/>
    <col min="1033" max="1033" width="10.875" style="6" bestFit="1" customWidth="1"/>
    <col min="1034" max="1034" width="12.125" style="6" customWidth="1"/>
    <col min="1035" max="1035" width="40.5" style="6" customWidth="1"/>
    <col min="1036" max="1036" width="43.625" style="6" customWidth="1"/>
    <col min="1037" max="1037" width="8.875" style="6" customWidth="1"/>
    <col min="1038" max="1280" width="9" style="6"/>
    <col min="1281" max="1281" width="3.875" style="6" customWidth="1"/>
    <col min="1282" max="1282" width="48.75" style="6" customWidth="1"/>
    <col min="1283" max="1283" width="12.25" style="6" customWidth="1"/>
    <col min="1284" max="1284" width="14" style="6" customWidth="1"/>
    <col min="1285" max="1286" width="13.5" style="6" customWidth="1"/>
    <col min="1287" max="1287" width="11" style="6" bestFit="1" customWidth="1"/>
    <col min="1288" max="1288" width="10.75" style="6" customWidth="1"/>
    <col min="1289" max="1289" width="10.875" style="6" bestFit="1" customWidth="1"/>
    <col min="1290" max="1290" width="12.125" style="6" customWidth="1"/>
    <col min="1291" max="1291" width="40.5" style="6" customWidth="1"/>
    <col min="1292" max="1292" width="43.625" style="6" customWidth="1"/>
    <col min="1293" max="1293" width="8.875" style="6" customWidth="1"/>
    <col min="1294" max="1536" width="9" style="6"/>
    <col min="1537" max="1537" width="3.875" style="6" customWidth="1"/>
    <col min="1538" max="1538" width="48.75" style="6" customWidth="1"/>
    <col min="1539" max="1539" width="12.25" style="6" customWidth="1"/>
    <col min="1540" max="1540" width="14" style="6" customWidth="1"/>
    <col min="1541" max="1542" width="13.5" style="6" customWidth="1"/>
    <col min="1543" max="1543" width="11" style="6" bestFit="1" customWidth="1"/>
    <col min="1544" max="1544" width="10.75" style="6" customWidth="1"/>
    <col min="1545" max="1545" width="10.875" style="6" bestFit="1" customWidth="1"/>
    <col min="1546" max="1546" width="12.125" style="6" customWidth="1"/>
    <col min="1547" max="1547" width="40.5" style="6" customWidth="1"/>
    <col min="1548" max="1548" width="43.625" style="6" customWidth="1"/>
    <col min="1549" max="1549" width="8.875" style="6" customWidth="1"/>
    <col min="1550" max="1792" width="9" style="6"/>
    <col min="1793" max="1793" width="3.875" style="6" customWidth="1"/>
    <col min="1794" max="1794" width="48.75" style="6" customWidth="1"/>
    <col min="1795" max="1795" width="12.25" style="6" customWidth="1"/>
    <col min="1796" max="1796" width="14" style="6" customWidth="1"/>
    <col min="1797" max="1798" width="13.5" style="6" customWidth="1"/>
    <col min="1799" max="1799" width="11" style="6" bestFit="1" customWidth="1"/>
    <col min="1800" max="1800" width="10.75" style="6" customWidth="1"/>
    <col min="1801" max="1801" width="10.875" style="6" bestFit="1" customWidth="1"/>
    <col min="1802" max="1802" width="12.125" style="6" customWidth="1"/>
    <col min="1803" max="1803" width="40.5" style="6" customWidth="1"/>
    <col min="1804" max="1804" width="43.625" style="6" customWidth="1"/>
    <col min="1805" max="1805" width="8.875" style="6" customWidth="1"/>
    <col min="1806" max="2048" width="9" style="6"/>
    <col min="2049" max="2049" width="3.875" style="6" customWidth="1"/>
    <col min="2050" max="2050" width="48.75" style="6" customWidth="1"/>
    <col min="2051" max="2051" width="12.25" style="6" customWidth="1"/>
    <col min="2052" max="2052" width="14" style="6" customWidth="1"/>
    <col min="2053" max="2054" width="13.5" style="6" customWidth="1"/>
    <col min="2055" max="2055" width="11" style="6" bestFit="1" customWidth="1"/>
    <col min="2056" max="2056" width="10.75" style="6" customWidth="1"/>
    <col min="2057" max="2057" width="10.875" style="6" bestFit="1" customWidth="1"/>
    <col min="2058" max="2058" width="12.125" style="6" customWidth="1"/>
    <col min="2059" max="2059" width="40.5" style="6" customWidth="1"/>
    <col min="2060" max="2060" width="43.625" style="6" customWidth="1"/>
    <col min="2061" max="2061" width="8.875" style="6" customWidth="1"/>
    <col min="2062" max="2304" width="9" style="6"/>
    <col min="2305" max="2305" width="3.875" style="6" customWidth="1"/>
    <col min="2306" max="2306" width="48.75" style="6" customWidth="1"/>
    <col min="2307" max="2307" width="12.25" style="6" customWidth="1"/>
    <col min="2308" max="2308" width="14" style="6" customWidth="1"/>
    <col min="2309" max="2310" width="13.5" style="6" customWidth="1"/>
    <col min="2311" max="2311" width="11" style="6" bestFit="1" customWidth="1"/>
    <col min="2312" max="2312" width="10.75" style="6" customWidth="1"/>
    <col min="2313" max="2313" width="10.875" style="6" bestFit="1" customWidth="1"/>
    <col min="2314" max="2314" width="12.125" style="6" customWidth="1"/>
    <col min="2315" max="2315" width="40.5" style="6" customWidth="1"/>
    <col min="2316" max="2316" width="43.625" style="6" customWidth="1"/>
    <col min="2317" max="2317" width="8.875" style="6" customWidth="1"/>
    <col min="2318" max="2560" width="9" style="6"/>
    <col min="2561" max="2561" width="3.875" style="6" customWidth="1"/>
    <col min="2562" max="2562" width="48.75" style="6" customWidth="1"/>
    <col min="2563" max="2563" width="12.25" style="6" customWidth="1"/>
    <col min="2564" max="2564" width="14" style="6" customWidth="1"/>
    <col min="2565" max="2566" width="13.5" style="6" customWidth="1"/>
    <col min="2567" max="2567" width="11" style="6" bestFit="1" customWidth="1"/>
    <col min="2568" max="2568" width="10.75" style="6" customWidth="1"/>
    <col min="2569" max="2569" width="10.875" style="6" bestFit="1" customWidth="1"/>
    <col min="2570" max="2570" width="12.125" style="6" customWidth="1"/>
    <col min="2571" max="2571" width="40.5" style="6" customWidth="1"/>
    <col min="2572" max="2572" width="43.625" style="6" customWidth="1"/>
    <col min="2573" max="2573" width="8.875" style="6" customWidth="1"/>
    <col min="2574" max="2816" width="9" style="6"/>
    <col min="2817" max="2817" width="3.875" style="6" customWidth="1"/>
    <col min="2818" max="2818" width="48.75" style="6" customWidth="1"/>
    <col min="2819" max="2819" width="12.25" style="6" customWidth="1"/>
    <col min="2820" max="2820" width="14" style="6" customWidth="1"/>
    <col min="2821" max="2822" width="13.5" style="6" customWidth="1"/>
    <col min="2823" max="2823" width="11" style="6" bestFit="1" customWidth="1"/>
    <col min="2824" max="2824" width="10.75" style="6" customWidth="1"/>
    <col min="2825" max="2825" width="10.875" style="6" bestFit="1" customWidth="1"/>
    <col min="2826" max="2826" width="12.125" style="6" customWidth="1"/>
    <col min="2827" max="2827" width="40.5" style="6" customWidth="1"/>
    <col min="2828" max="2828" width="43.625" style="6" customWidth="1"/>
    <col min="2829" max="2829" width="8.875" style="6" customWidth="1"/>
    <col min="2830" max="3072" width="9" style="6"/>
    <col min="3073" max="3073" width="3.875" style="6" customWidth="1"/>
    <col min="3074" max="3074" width="48.75" style="6" customWidth="1"/>
    <col min="3075" max="3075" width="12.25" style="6" customWidth="1"/>
    <col min="3076" max="3076" width="14" style="6" customWidth="1"/>
    <col min="3077" max="3078" width="13.5" style="6" customWidth="1"/>
    <col min="3079" max="3079" width="11" style="6" bestFit="1" customWidth="1"/>
    <col min="3080" max="3080" width="10.75" style="6" customWidth="1"/>
    <col min="3081" max="3081" width="10.875" style="6" bestFit="1" customWidth="1"/>
    <col min="3082" max="3082" width="12.125" style="6" customWidth="1"/>
    <col min="3083" max="3083" width="40.5" style="6" customWidth="1"/>
    <col min="3084" max="3084" width="43.625" style="6" customWidth="1"/>
    <col min="3085" max="3085" width="8.875" style="6" customWidth="1"/>
    <col min="3086" max="3328" width="9" style="6"/>
    <col min="3329" max="3329" width="3.875" style="6" customWidth="1"/>
    <col min="3330" max="3330" width="48.75" style="6" customWidth="1"/>
    <col min="3331" max="3331" width="12.25" style="6" customWidth="1"/>
    <col min="3332" max="3332" width="14" style="6" customWidth="1"/>
    <col min="3333" max="3334" width="13.5" style="6" customWidth="1"/>
    <col min="3335" max="3335" width="11" style="6" bestFit="1" customWidth="1"/>
    <col min="3336" max="3336" width="10.75" style="6" customWidth="1"/>
    <col min="3337" max="3337" width="10.875" style="6" bestFit="1" customWidth="1"/>
    <col min="3338" max="3338" width="12.125" style="6" customWidth="1"/>
    <col min="3339" max="3339" width="40.5" style="6" customWidth="1"/>
    <col min="3340" max="3340" width="43.625" style="6" customWidth="1"/>
    <col min="3341" max="3341" width="8.875" style="6" customWidth="1"/>
    <col min="3342" max="3584" width="9" style="6"/>
    <col min="3585" max="3585" width="3.875" style="6" customWidth="1"/>
    <col min="3586" max="3586" width="48.75" style="6" customWidth="1"/>
    <col min="3587" max="3587" width="12.25" style="6" customWidth="1"/>
    <col min="3588" max="3588" width="14" style="6" customWidth="1"/>
    <col min="3589" max="3590" width="13.5" style="6" customWidth="1"/>
    <col min="3591" max="3591" width="11" style="6" bestFit="1" customWidth="1"/>
    <col min="3592" max="3592" width="10.75" style="6" customWidth="1"/>
    <col min="3593" max="3593" width="10.875" style="6" bestFit="1" customWidth="1"/>
    <col min="3594" max="3594" width="12.125" style="6" customWidth="1"/>
    <col min="3595" max="3595" width="40.5" style="6" customWidth="1"/>
    <col min="3596" max="3596" width="43.625" style="6" customWidth="1"/>
    <col min="3597" max="3597" width="8.875" style="6" customWidth="1"/>
    <col min="3598" max="3840" width="9" style="6"/>
    <col min="3841" max="3841" width="3.875" style="6" customWidth="1"/>
    <col min="3842" max="3842" width="48.75" style="6" customWidth="1"/>
    <col min="3843" max="3843" width="12.25" style="6" customWidth="1"/>
    <col min="3844" max="3844" width="14" style="6" customWidth="1"/>
    <col min="3845" max="3846" width="13.5" style="6" customWidth="1"/>
    <col min="3847" max="3847" width="11" style="6" bestFit="1" customWidth="1"/>
    <col min="3848" max="3848" width="10.75" style="6" customWidth="1"/>
    <col min="3849" max="3849" width="10.875" style="6" bestFit="1" customWidth="1"/>
    <col min="3850" max="3850" width="12.125" style="6" customWidth="1"/>
    <col min="3851" max="3851" width="40.5" style="6" customWidth="1"/>
    <col min="3852" max="3852" width="43.625" style="6" customWidth="1"/>
    <col min="3853" max="3853" width="8.875" style="6" customWidth="1"/>
    <col min="3854" max="4096" width="9" style="6"/>
    <col min="4097" max="4097" width="3.875" style="6" customWidth="1"/>
    <col min="4098" max="4098" width="48.75" style="6" customWidth="1"/>
    <col min="4099" max="4099" width="12.25" style="6" customWidth="1"/>
    <col min="4100" max="4100" width="14" style="6" customWidth="1"/>
    <col min="4101" max="4102" width="13.5" style="6" customWidth="1"/>
    <col min="4103" max="4103" width="11" style="6" bestFit="1" customWidth="1"/>
    <col min="4104" max="4104" width="10.75" style="6" customWidth="1"/>
    <col min="4105" max="4105" width="10.875" style="6" bestFit="1" customWidth="1"/>
    <col min="4106" max="4106" width="12.125" style="6" customWidth="1"/>
    <col min="4107" max="4107" width="40.5" style="6" customWidth="1"/>
    <col min="4108" max="4108" width="43.625" style="6" customWidth="1"/>
    <col min="4109" max="4109" width="8.875" style="6" customWidth="1"/>
    <col min="4110" max="4352" width="9" style="6"/>
    <col min="4353" max="4353" width="3.875" style="6" customWidth="1"/>
    <col min="4354" max="4354" width="48.75" style="6" customWidth="1"/>
    <col min="4355" max="4355" width="12.25" style="6" customWidth="1"/>
    <col min="4356" max="4356" width="14" style="6" customWidth="1"/>
    <col min="4357" max="4358" width="13.5" style="6" customWidth="1"/>
    <col min="4359" max="4359" width="11" style="6" bestFit="1" customWidth="1"/>
    <col min="4360" max="4360" width="10.75" style="6" customWidth="1"/>
    <col min="4361" max="4361" width="10.875" style="6" bestFit="1" customWidth="1"/>
    <col min="4362" max="4362" width="12.125" style="6" customWidth="1"/>
    <col min="4363" max="4363" width="40.5" style="6" customWidth="1"/>
    <col min="4364" max="4364" width="43.625" style="6" customWidth="1"/>
    <col min="4365" max="4365" width="8.875" style="6" customWidth="1"/>
    <col min="4366" max="4608" width="9" style="6"/>
    <col min="4609" max="4609" width="3.875" style="6" customWidth="1"/>
    <col min="4610" max="4610" width="48.75" style="6" customWidth="1"/>
    <col min="4611" max="4611" width="12.25" style="6" customWidth="1"/>
    <col min="4612" max="4612" width="14" style="6" customWidth="1"/>
    <col min="4613" max="4614" width="13.5" style="6" customWidth="1"/>
    <col min="4615" max="4615" width="11" style="6" bestFit="1" customWidth="1"/>
    <col min="4616" max="4616" width="10.75" style="6" customWidth="1"/>
    <col min="4617" max="4617" width="10.875" style="6" bestFit="1" customWidth="1"/>
    <col min="4618" max="4618" width="12.125" style="6" customWidth="1"/>
    <col min="4619" max="4619" width="40.5" style="6" customWidth="1"/>
    <col min="4620" max="4620" width="43.625" style="6" customWidth="1"/>
    <col min="4621" max="4621" width="8.875" style="6" customWidth="1"/>
    <col min="4622" max="4864" width="9" style="6"/>
    <col min="4865" max="4865" width="3.875" style="6" customWidth="1"/>
    <col min="4866" max="4866" width="48.75" style="6" customWidth="1"/>
    <col min="4867" max="4867" width="12.25" style="6" customWidth="1"/>
    <col min="4868" max="4868" width="14" style="6" customWidth="1"/>
    <col min="4869" max="4870" width="13.5" style="6" customWidth="1"/>
    <col min="4871" max="4871" width="11" style="6" bestFit="1" customWidth="1"/>
    <col min="4872" max="4872" width="10.75" style="6" customWidth="1"/>
    <col min="4873" max="4873" width="10.875" style="6" bestFit="1" customWidth="1"/>
    <col min="4874" max="4874" width="12.125" style="6" customWidth="1"/>
    <col min="4875" max="4875" width="40.5" style="6" customWidth="1"/>
    <col min="4876" max="4876" width="43.625" style="6" customWidth="1"/>
    <col min="4877" max="4877" width="8.875" style="6" customWidth="1"/>
    <col min="4878" max="5120" width="9" style="6"/>
    <col min="5121" max="5121" width="3.875" style="6" customWidth="1"/>
    <col min="5122" max="5122" width="48.75" style="6" customWidth="1"/>
    <col min="5123" max="5123" width="12.25" style="6" customWidth="1"/>
    <col min="5124" max="5124" width="14" style="6" customWidth="1"/>
    <col min="5125" max="5126" width="13.5" style="6" customWidth="1"/>
    <col min="5127" max="5127" width="11" style="6" bestFit="1" customWidth="1"/>
    <col min="5128" max="5128" width="10.75" style="6" customWidth="1"/>
    <col min="5129" max="5129" width="10.875" style="6" bestFit="1" customWidth="1"/>
    <col min="5130" max="5130" width="12.125" style="6" customWidth="1"/>
    <col min="5131" max="5131" width="40.5" style="6" customWidth="1"/>
    <col min="5132" max="5132" width="43.625" style="6" customWidth="1"/>
    <col min="5133" max="5133" width="8.875" style="6" customWidth="1"/>
    <col min="5134" max="5376" width="9" style="6"/>
    <col min="5377" max="5377" width="3.875" style="6" customWidth="1"/>
    <col min="5378" max="5378" width="48.75" style="6" customWidth="1"/>
    <col min="5379" max="5379" width="12.25" style="6" customWidth="1"/>
    <col min="5380" max="5380" width="14" style="6" customWidth="1"/>
    <col min="5381" max="5382" width="13.5" style="6" customWidth="1"/>
    <col min="5383" max="5383" width="11" style="6" bestFit="1" customWidth="1"/>
    <col min="5384" max="5384" width="10.75" style="6" customWidth="1"/>
    <col min="5385" max="5385" width="10.875" style="6" bestFit="1" customWidth="1"/>
    <col min="5386" max="5386" width="12.125" style="6" customWidth="1"/>
    <col min="5387" max="5387" width="40.5" style="6" customWidth="1"/>
    <col min="5388" max="5388" width="43.625" style="6" customWidth="1"/>
    <col min="5389" max="5389" width="8.875" style="6" customWidth="1"/>
    <col min="5390" max="5632" width="9" style="6"/>
    <col min="5633" max="5633" width="3.875" style="6" customWidth="1"/>
    <col min="5634" max="5634" width="48.75" style="6" customWidth="1"/>
    <col min="5635" max="5635" width="12.25" style="6" customWidth="1"/>
    <col min="5636" max="5636" width="14" style="6" customWidth="1"/>
    <col min="5637" max="5638" width="13.5" style="6" customWidth="1"/>
    <col min="5639" max="5639" width="11" style="6" bestFit="1" customWidth="1"/>
    <col min="5640" max="5640" width="10.75" style="6" customWidth="1"/>
    <col min="5641" max="5641" width="10.875" style="6" bestFit="1" customWidth="1"/>
    <col min="5642" max="5642" width="12.125" style="6" customWidth="1"/>
    <col min="5643" max="5643" width="40.5" style="6" customWidth="1"/>
    <col min="5644" max="5644" width="43.625" style="6" customWidth="1"/>
    <col min="5645" max="5645" width="8.875" style="6" customWidth="1"/>
    <col min="5646" max="5888" width="9" style="6"/>
    <col min="5889" max="5889" width="3.875" style="6" customWidth="1"/>
    <col min="5890" max="5890" width="48.75" style="6" customWidth="1"/>
    <col min="5891" max="5891" width="12.25" style="6" customWidth="1"/>
    <col min="5892" max="5892" width="14" style="6" customWidth="1"/>
    <col min="5893" max="5894" width="13.5" style="6" customWidth="1"/>
    <col min="5895" max="5895" width="11" style="6" bestFit="1" customWidth="1"/>
    <col min="5896" max="5896" width="10.75" style="6" customWidth="1"/>
    <col min="5897" max="5897" width="10.875" style="6" bestFit="1" customWidth="1"/>
    <col min="5898" max="5898" width="12.125" style="6" customWidth="1"/>
    <col min="5899" max="5899" width="40.5" style="6" customWidth="1"/>
    <col min="5900" max="5900" width="43.625" style="6" customWidth="1"/>
    <col min="5901" max="5901" width="8.875" style="6" customWidth="1"/>
    <col min="5902" max="6144" width="9" style="6"/>
    <col min="6145" max="6145" width="3.875" style="6" customWidth="1"/>
    <col min="6146" max="6146" width="48.75" style="6" customWidth="1"/>
    <col min="6147" max="6147" width="12.25" style="6" customWidth="1"/>
    <col min="6148" max="6148" width="14" style="6" customWidth="1"/>
    <col min="6149" max="6150" width="13.5" style="6" customWidth="1"/>
    <col min="6151" max="6151" width="11" style="6" bestFit="1" customWidth="1"/>
    <col min="6152" max="6152" width="10.75" style="6" customWidth="1"/>
    <col min="6153" max="6153" width="10.875" style="6" bestFit="1" customWidth="1"/>
    <col min="6154" max="6154" width="12.125" style="6" customWidth="1"/>
    <col min="6155" max="6155" width="40.5" style="6" customWidth="1"/>
    <col min="6156" max="6156" width="43.625" style="6" customWidth="1"/>
    <col min="6157" max="6157" width="8.875" style="6" customWidth="1"/>
    <col min="6158" max="6400" width="9" style="6"/>
    <col min="6401" max="6401" width="3.875" style="6" customWidth="1"/>
    <col min="6402" max="6402" width="48.75" style="6" customWidth="1"/>
    <col min="6403" max="6403" width="12.25" style="6" customWidth="1"/>
    <col min="6404" max="6404" width="14" style="6" customWidth="1"/>
    <col min="6405" max="6406" width="13.5" style="6" customWidth="1"/>
    <col min="6407" max="6407" width="11" style="6" bestFit="1" customWidth="1"/>
    <col min="6408" max="6408" width="10.75" style="6" customWidth="1"/>
    <col min="6409" max="6409" width="10.875" style="6" bestFit="1" customWidth="1"/>
    <col min="6410" max="6410" width="12.125" style="6" customWidth="1"/>
    <col min="6411" max="6411" width="40.5" style="6" customWidth="1"/>
    <col min="6412" max="6412" width="43.625" style="6" customWidth="1"/>
    <col min="6413" max="6413" width="8.875" style="6" customWidth="1"/>
    <col min="6414" max="6656" width="9" style="6"/>
    <col min="6657" max="6657" width="3.875" style="6" customWidth="1"/>
    <col min="6658" max="6658" width="48.75" style="6" customWidth="1"/>
    <col min="6659" max="6659" width="12.25" style="6" customWidth="1"/>
    <col min="6660" max="6660" width="14" style="6" customWidth="1"/>
    <col min="6661" max="6662" width="13.5" style="6" customWidth="1"/>
    <col min="6663" max="6663" width="11" style="6" bestFit="1" customWidth="1"/>
    <col min="6664" max="6664" width="10.75" style="6" customWidth="1"/>
    <col min="6665" max="6665" width="10.875" style="6" bestFit="1" customWidth="1"/>
    <col min="6666" max="6666" width="12.125" style="6" customWidth="1"/>
    <col min="6667" max="6667" width="40.5" style="6" customWidth="1"/>
    <col min="6668" max="6668" width="43.625" style="6" customWidth="1"/>
    <col min="6669" max="6669" width="8.875" style="6" customWidth="1"/>
    <col min="6670" max="6912" width="9" style="6"/>
    <col min="6913" max="6913" width="3.875" style="6" customWidth="1"/>
    <col min="6914" max="6914" width="48.75" style="6" customWidth="1"/>
    <col min="6915" max="6915" width="12.25" style="6" customWidth="1"/>
    <col min="6916" max="6916" width="14" style="6" customWidth="1"/>
    <col min="6917" max="6918" width="13.5" style="6" customWidth="1"/>
    <col min="6919" max="6919" width="11" style="6" bestFit="1" customWidth="1"/>
    <col min="6920" max="6920" width="10.75" style="6" customWidth="1"/>
    <col min="6921" max="6921" width="10.875" style="6" bestFit="1" customWidth="1"/>
    <col min="6922" max="6922" width="12.125" style="6" customWidth="1"/>
    <col min="6923" max="6923" width="40.5" style="6" customWidth="1"/>
    <col min="6924" max="6924" width="43.625" style="6" customWidth="1"/>
    <col min="6925" max="6925" width="8.875" style="6" customWidth="1"/>
    <col min="6926" max="7168" width="9" style="6"/>
    <col min="7169" max="7169" width="3.875" style="6" customWidth="1"/>
    <col min="7170" max="7170" width="48.75" style="6" customWidth="1"/>
    <col min="7171" max="7171" width="12.25" style="6" customWidth="1"/>
    <col min="7172" max="7172" width="14" style="6" customWidth="1"/>
    <col min="7173" max="7174" width="13.5" style="6" customWidth="1"/>
    <col min="7175" max="7175" width="11" style="6" bestFit="1" customWidth="1"/>
    <col min="7176" max="7176" width="10.75" style="6" customWidth="1"/>
    <col min="7177" max="7177" width="10.875" style="6" bestFit="1" customWidth="1"/>
    <col min="7178" max="7178" width="12.125" style="6" customWidth="1"/>
    <col min="7179" max="7179" width="40.5" style="6" customWidth="1"/>
    <col min="7180" max="7180" width="43.625" style="6" customWidth="1"/>
    <col min="7181" max="7181" width="8.875" style="6" customWidth="1"/>
    <col min="7182" max="7424" width="9" style="6"/>
    <col min="7425" max="7425" width="3.875" style="6" customWidth="1"/>
    <col min="7426" max="7426" width="48.75" style="6" customWidth="1"/>
    <col min="7427" max="7427" width="12.25" style="6" customWidth="1"/>
    <col min="7428" max="7428" width="14" style="6" customWidth="1"/>
    <col min="7429" max="7430" width="13.5" style="6" customWidth="1"/>
    <col min="7431" max="7431" width="11" style="6" bestFit="1" customWidth="1"/>
    <col min="7432" max="7432" width="10.75" style="6" customWidth="1"/>
    <col min="7433" max="7433" width="10.875" style="6" bestFit="1" customWidth="1"/>
    <col min="7434" max="7434" width="12.125" style="6" customWidth="1"/>
    <col min="7435" max="7435" width="40.5" style="6" customWidth="1"/>
    <col min="7436" max="7436" width="43.625" style="6" customWidth="1"/>
    <col min="7437" max="7437" width="8.875" style="6" customWidth="1"/>
    <col min="7438" max="7680" width="9" style="6"/>
    <col min="7681" max="7681" width="3.875" style="6" customWidth="1"/>
    <col min="7682" max="7682" width="48.75" style="6" customWidth="1"/>
    <col min="7683" max="7683" width="12.25" style="6" customWidth="1"/>
    <col min="7684" max="7684" width="14" style="6" customWidth="1"/>
    <col min="7685" max="7686" width="13.5" style="6" customWidth="1"/>
    <col min="7687" max="7687" width="11" style="6" bestFit="1" customWidth="1"/>
    <col min="7688" max="7688" width="10.75" style="6" customWidth="1"/>
    <col min="7689" max="7689" width="10.875" style="6" bestFit="1" customWidth="1"/>
    <col min="7690" max="7690" width="12.125" style="6" customWidth="1"/>
    <col min="7691" max="7691" width="40.5" style="6" customWidth="1"/>
    <col min="7692" max="7692" width="43.625" style="6" customWidth="1"/>
    <col min="7693" max="7693" width="8.875" style="6" customWidth="1"/>
    <col min="7694" max="7936" width="9" style="6"/>
    <col min="7937" max="7937" width="3.875" style="6" customWidth="1"/>
    <col min="7938" max="7938" width="48.75" style="6" customWidth="1"/>
    <col min="7939" max="7939" width="12.25" style="6" customWidth="1"/>
    <col min="7940" max="7940" width="14" style="6" customWidth="1"/>
    <col min="7941" max="7942" width="13.5" style="6" customWidth="1"/>
    <col min="7943" max="7943" width="11" style="6" bestFit="1" customWidth="1"/>
    <col min="7944" max="7944" width="10.75" style="6" customWidth="1"/>
    <col min="7945" max="7945" width="10.875" style="6" bestFit="1" customWidth="1"/>
    <col min="7946" max="7946" width="12.125" style="6" customWidth="1"/>
    <col min="7947" max="7947" width="40.5" style="6" customWidth="1"/>
    <col min="7948" max="7948" width="43.625" style="6" customWidth="1"/>
    <col min="7949" max="7949" width="8.875" style="6" customWidth="1"/>
    <col min="7950" max="8192" width="9" style="6"/>
    <col min="8193" max="8193" width="3.875" style="6" customWidth="1"/>
    <col min="8194" max="8194" width="48.75" style="6" customWidth="1"/>
    <col min="8195" max="8195" width="12.25" style="6" customWidth="1"/>
    <col min="8196" max="8196" width="14" style="6" customWidth="1"/>
    <col min="8197" max="8198" width="13.5" style="6" customWidth="1"/>
    <col min="8199" max="8199" width="11" style="6" bestFit="1" customWidth="1"/>
    <col min="8200" max="8200" width="10.75" style="6" customWidth="1"/>
    <col min="8201" max="8201" width="10.875" style="6" bestFit="1" customWidth="1"/>
    <col min="8202" max="8202" width="12.125" style="6" customWidth="1"/>
    <col min="8203" max="8203" width="40.5" style="6" customWidth="1"/>
    <col min="8204" max="8204" width="43.625" style="6" customWidth="1"/>
    <col min="8205" max="8205" width="8.875" style="6" customWidth="1"/>
    <col min="8206" max="8448" width="9" style="6"/>
    <col min="8449" max="8449" width="3.875" style="6" customWidth="1"/>
    <col min="8450" max="8450" width="48.75" style="6" customWidth="1"/>
    <col min="8451" max="8451" width="12.25" style="6" customWidth="1"/>
    <col min="8452" max="8452" width="14" style="6" customWidth="1"/>
    <col min="8453" max="8454" width="13.5" style="6" customWidth="1"/>
    <col min="8455" max="8455" width="11" style="6" bestFit="1" customWidth="1"/>
    <col min="8456" max="8456" width="10.75" style="6" customWidth="1"/>
    <col min="8457" max="8457" width="10.875" style="6" bestFit="1" customWidth="1"/>
    <col min="8458" max="8458" width="12.125" style="6" customWidth="1"/>
    <col min="8459" max="8459" width="40.5" style="6" customWidth="1"/>
    <col min="8460" max="8460" width="43.625" style="6" customWidth="1"/>
    <col min="8461" max="8461" width="8.875" style="6" customWidth="1"/>
    <col min="8462" max="8704" width="9" style="6"/>
    <col min="8705" max="8705" width="3.875" style="6" customWidth="1"/>
    <col min="8706" max="8706" width="48.75" style="6" customWidth="1"/>
    <col min="8707" max="8707" width="12.25" style="6" customWidth="1"/>
    <col min="8708" max="8708" width="14" style="6" customWidth="1"/>
    <col min="8709" max="8710" width="13.5" style="6" customWidth="1"/>
    <col min="8711" max="8711" width="11" style="6" bestFit="1" customWidth="1"/>
    <col min="8712" max="8712" width="10.75" style="6" customWidth="1"/>
    <col min="8713" max="8713" width="10.875" style="6" bestFit="1" customWidth="1"/>
    <col min="8714" max="8714" width="12.125" style="6" customWidth="1"/>
    <col min="8715" max="8715" width="40.5" style="6" customWidth="1"/>
    <col min="8716" max="8716" width="43.625" style="6" customWidth="1"/>
    <col min="8717" max="8717" width="8.875" style="6" customWidth="1"/>
    <col min="8718" max="8960" width="9" style="6"/>
    <col min="8961" max="8961" width="3.875" style="6" customWidth="1"/>
    <col min="8962" max="8962" width="48.75" style="6" customWidth="1"/>
    <col min="8963" max="8963" width="12.25" style="6" customWidth="1"/>
    <col min="8964" max="8964" width="14" style="6" customWidth="1"/>
    <col min="8965" max="8966" width="13.5" style="6" customWidth="1"/>
    <col min="8967" max="8967" width="11" style="6" bestFit="1" customWidth="1"/>
    <col min="8968" max="8968" width="10.75" style="6" customWidth="1"/>
    <col min="8969" max="8969" width="10.875" style="6" bestFit="1" customWidth="1"/>
    <col min="8970" max="8970" width="12.125" style="6" customWidth="1"/>
    <col min="8971" max="8971" width="40.5" style="6" customWidth="1"/>
    <col min="8972" max="8972" width="43.625" style="6" customWidth="1"/>
    <col min="8973" max="8973" width="8.875" style="6" customWidth="1"/>
    <col min="8974" max="9216" width="9" style="6"/>
    <col min="9217" max="9217" width="3.875" style="6" customWidth="1"/>
    <col min="9218" max="9218" width="48.75" style="6" customWidth="1"/>
    <col min="9219" max="9219" width="12.25" style="6" customWidth="1"/>
    <col min="9220" max="9220" width="14" style="6" customWidth="1"/>
    <col min="9221" max="9222" width="13.5" style="6" customWidth="1"/>
    <col min="9223" max="9223" width="11" style="6" bestFit="1" customWidth="1"/>
    <col min="9224" max="9224" width="10.75" style="6" customWidth="1"/>
    <col min="9225" max="9225" width="10.875" style="6" bestFit="1" customWidth="1"/>
    <col min="9226" max="9226" width="12.125" style="6" customWidth="1"/>
    <col min="9227" max="9227" width="40.5" style="6" customWidth="1"/>
    <col min="9228" max="9228" width="43.625" style="6" customWidth="1"/>
    <col min="9229" max="9229" width="8.875" style="6" customWidth="1"/>
    <col min="9230" max="9472" width="9" style="6"/>
    <col min="9473" max="9473" width="3.875" style="6" customWidth="1"/>
    <col min="9474" max="9474" width="48.75" style="6" customWidth="1"/>
    <col min="9475" max="9475" width="12.25" style="6" customWidth="1"/>
    <col min="9476" max="9476" width="14" style="6" customWidth="1"/>
    <col min="9477" max="9478" width="13.5" style="6" customWidth="1"/>
    <col min="9479" max="9479" width="11" style="6" bestFit="1" customWidth="1"/>
    <col min="9480" max="9480" width="10.75" style="6" customWidth="1"/>
    <col min="9481" max="9481" width="10.875" style="6" bestFit="1" customWidth="1"/>
    <col min="9482" max="9482" width="12.125" style="6" customWidth="1"/>
    <col min="9483" max="9483" width="40.5" style="6" customWidth="1"/>
    <col min="9484" max="9484" width="43.625" style="6" customWidth="1"/>
    <col min="9485" max="9485" width="8.875" style="6" customWidth="1"/>
    <col min="9486" max="9728" width="9" style="6"/>
    <col min="9729" max="9729" width="3.875" style="6" customWidth="1"/>
    <col min="9730" max="9730" width="48.75" style="6" customWidth="1"/>
    <col min="9731" max="9731" width="12.25" style="6" customWidth="1"/>
    <col min="9732" max="9732" width="14" style="6" customWidth="1"/>
    <col min="9733" max="9734" width="13.5" style="6" customWidth="1"/>
    <col min="9735" max="9735" width="11" style="6" bestFit="1" customWidth="1"/>
    <col min="9736" max="9736" width="10.75" style="6" customWidth="1"/>
    <col min="9737" max="9737" width="10.875" style="6" bestFit="1" customWidth="1"/>
    <col min="9738" max="9738" width="12.125" style="6" customWidth="1"/>
    <col min="9739" max="9739" width="40.5" style="6" customWidth="1"/>
    <col min="9740" max="9740" width="43.625" style="6" customWidth="1"/>
    <col min="9741" max="9741" width="8.875" style="6" customWidth="1"/>
    <col min="9742" max="9984" width="9" style="6"/>
    <col min="9985" max="9985" width="3.875" style="6" customWidth="1"/>
    <col min="9986" max="9986" width="48.75" style="6" customWidth="1"/>
    <col min="9987" max="9987" width="12.25" style="6" customWidth="1"/>
    <col min="9988" max="9988" width="14" style="6" customWidth="1"/>
    <col min="9989" max="9990" width="13.5" style="6" customWidth="1"/>
    <col min="9991" max="9991" width="11" style="6" bestFit="1" customWidth="1"/>
    <col min="9992" max="9992" width="10.75" style="6" customWidth="1"/>
    <col min="9993" max="9993" width="10.875" style="6" bestFit="1" customWidth="1"/>
    <col min="9994" max="9994" width="12.125" style="6" customWidth="1"/>
    <col min="9995" max="9995" width="40.5" style="6" customWidth="1"/>
    <col min="9996" max="9996" width="43.625" style="6" customWidth="1"/>
    <col min="9997" max="9997" width="8.875" style="6" customWidth="1"/>
    <col min="9998" max="10240" width="9" style="6"/>
    <col min="10241" max="10241" width="3.875" style="6" customWidth="1"/>
    <col min="10242" max="10242" width="48.75" style="6" customWidth="1"/>
    <col min="10243" max="10243" width="12.25" style="6" customWidth="1"/>
    <col min="10244" max="10244" width="14" style="6" customWidth="1"/>
    <col min="10245" max="10246" width="13.5" style="6" customWidth="1"/>
    <col min="10247" max="10247" width="11" style="6" bestFit="1" customWidth="1"/>
    <col min="10248" max="10248" width="10.75" style="6" customWidth="1"/>
    <col min="10249" max="10249" width="10.875" style="6" bestFit="1" customWidth="1"/>
    <col min="10250" max="10250" width="12.125" style="6" customWidth="1"/>
    <col min="10251" max="10251" width="40.5" style="6" customWidth="1"/>
    <col min="10252" max="10252" width="43.625" style="6" customWidth="1"/>
    <col min="10253" max="10253" width="8.875" style="6" customWidth="1"/>
    <col min="10254" max="10496" width="9" style="6"/>
    <col min="10497" max="10497" width="3.875" style="6" customWidth="1"/>
    <col min="10498" max="10498" width="48.75" style="6" customWidth="1"/>
    <col min="10499" max="10499" width="12.25" style="6" customWidth="1"/>
    <col min="10500" max="10500" width="14" style="6" customWidth="1"/>
    <col min="10501" max="10502" width="13.5" style="6" customWidth="1"/>
    <col min="10503" max="10503" width="11" style="6" bestFit="1" customWidth="1"/>
    <col min="10504" max="10504" width="10.75" style="6" customWidth="1"/>
    <col min="10505" max="10505" width="10.875" style="6" bestFit="1" customWidth="1"/>
    <col min="10506" max="10506" width="12.125" style="6" customWidth="1"/>
    <col min="10507" max="10507" width="40.5" style="6" customWidth="1"/>
    <col min="10508" max="10508" width="43.625" style="6" customWidth="1"/>
    <col min="10509" max="10509" width="8.875" style="6" customWidth="1"/>
    <col min="10510" max="10752" width="9" style="6"/>
    <col min="10753" max="10753" width="3.875" style="6" customWidth="1"/>
    <col min="10754" max="10754" width="48.75" style="6" customWidth="1"/>
    <col min="10755" max="10755" width="12.25" style="6" customWidth="1"/>
    <col min="10756" max="10756" width="14" style="6" customWidth="1"/>
    <col min="10757" max="10758" width="13.5" style="6" customWidth="1"/>
    <col min="10759" max="10759" width="11" style="6" bestFit="1" customWidth="1"/>
    <col min="10760" max="10760" width="10.75" style="6" customWidth="1"/>
    <col min="10761" max="10761" width="10.875" style="6" bestFit="1" customWidth="1"/>
    <col min="10762" max="10762" width="12.125" style="6" customWidth="1"/>
    <col min="10763" max="10763" width="40.5" style="6" customWidth="1"/>
    <col min="10764" max="10764" width="43.625" style="6" customWidth="1"/>
    <col min="10765" max="10765" width="8.875" style="6" customWidth="1"/>
    <col min="10766" max="11008" width="9" style="6"/>
    <col min="11009" max="11009" width="3.875" style="6" customWidth="1"/>
    <col min="11010" max="11010" width="48.75" style="6" customWidth="1"/>
    <col min="11011" max="11011" width="12.25" style="6" customWidth="1"/>
    <col min="11012" max="11012" width="14" style="6" customWidth="1"/>
    <col min="11013" max="11014" width="13.5" style="6" customWidth="1"/>
    <col min="11015" max="11015" width="11" style="6" bestFit="1" customWidth="1"/>
    <col min="11016" max="11016" width="10.75" style="6" customWidth="1"/>
    <col min="11017" max="11017" width="10.875" style="6" bestFit="1" customWidth="1"/>
    <col min="11018" max="11018" width="12.125" style="6" customWidth="1"/>
    <col min="11019" max="11019" width="40.5" style="6" customWidth="1"/>
    <col min="11020" max="11020" width="43.625" style="6" customWidth="1"/>
    <col min="11021" max="11021" width="8.875" style="6" customWidth="1"/>
    <col min="11022" max="11264" width="9" style="6"/>
    <col min="11265" max="11265" width="3.875" style="6" customWidth="1"/>
    <col min="11266" max="11266" width="48.75" style="6" customWidth="1"/>
    <col min="11267" max="11267" width="12.25" style="6" customWidth="1"/>
    <col min="11268" max="11268" width="14" style="6" customWidth="1"/>
    <col min="11269" max="11270" width="13.5" style="6" customWidth="1"/>
    <col min="11271" max="11271" width="11" style="6" bestFit="1" customWidth="1"/>
    <col min="11272" max="11272" width="10.75" style="6" customWidth="1"/>
    <col min="11273" max="11273" width="10.875" style="6" bestFit="1" customWidth="1"/>
    <col min="11274" max="11274" width="12.125" style="6" customWidth="1"/>
    <col min="11275" max="11275" width="40.5" style="6" customWidth="1"/>
    <col min="11276" max="11276" width="43.625" style="6" customWidth="1"/>
    <col min="11277" max="11277" width="8.875" style="6" customWidth="1"/>
    <col min="11278" max="11520" width="9" style="6"/>
    <col min="11521" max="11521" width="3.875" style="6" customWidth="1"/>
    <col min="11522" max="11522" width="48.75" style="6" customWidth="1"/>
    <col min="11523" max="11523" width="12.25" style="6" customWidth="1"/>
    <col min="11524" max="11524" width="14" style="6" customWidth="1"/>
    <col min="11525" max="11526" width="13.5" style="6" customWidth="1"/>
    <col min="11527" max="11527" width="11" style="6" bestFit="1" customWidth="1"/>
    <col min="11528" max="11528" width="10.75" style="6" customWidth="1"/>
    <col min="11529" max="11529" width="10.875" style="6" bestFit="1" customWidth="1"/>
    <col min="11530" max="11530" width="12.125" style="6" customWidth="1"/>
    <col min="11531" max="11531" width="40.5" style="6" customWidth="1"/>
    <col min="11532" max="11532" width="43.625" style="6" customWidth="1"/>
    <col min="11533" max="11533" width="8.875" style="6" customWidth="1"/>
    <col min="11534" max="11776" width="9" style="6"/>
    <col min="11777" max="11777" width="3.875" style="6" customWidth="1"/>
    <col min="11778" max="11778" width="48.75" style="6" customWidth="1"/>
    <col min="11779" max="11779" width="12.25" style="6" customWidth="1"/>
    <col min="11780" max="11780" width="14" style="6" customWidth="1"/>
    <col min="11781" max="11782" width="13.5" style="6" customWidth="1"/>
    <col min="11783" max="11783" width="11" style="6" bestFit="1" customWidth="1"/>
    <col min="11784" max="11784" width="10.75" style="6" customWidth="1"/>
    <col min="11785" max="11785" width="10.875" style="6" bestFit="1" customWidth="1"/>
    <col min="11786" max="11786" width="12.125" style="6" customWidth="1"/>
    <col min="11787" max="11787" width="40.5" style="6" customWidth="1"/>
    <col min="11788" max="11788" width="43.625" style="6" customWidth="1"/>
    <col min="11789" max="11789" width="8.875" style="6" customWidth="1"/>
    <col min="11790" max="12032" width="9" style="6"/>
    <col min="12033" max="12033" width="3.875" style="6" customWidth="1"/>
    <col min="12034" max="12034" width="48.75" style="6" customWidth="1"/>
    <col min="12035" max="12035" width="12.25" style="6" customWidth="1"/>
    <col min="12036" max="12036" width="14" style="6" customWidth="1"/>
    <col min="12037" max="12038" width="13.5" style="6" customWidth="1"/>
    <col min="12039" max="12039" width="11" style="6" bestFit="1" customWidth="1"/>
    <col min="12040" max="12040" width="10.75" style="6" customWidth="1"/>
    <col min="12041" max="12041" width="10.875" style="6" bestFit="1" customWidth="1"/>
    <col min="12042" max="12042" width="12.125" style="6" customWidth="1"/>
    <col min="12043" max="12043" width="40.5" style="6" customWidth="1"/>
    <col min="12044" max="12044" width="43.625" style="6" customWidth="1"/>
    <col min="12045" max="12045" width="8.875" style="6" customWidth="1"/>
    <col min="12046" max="12288" width="9" style="6"/>
    <col min="12289" max="12289" width="3.875" style="6" customWidth="1"/>
    <col min="12290" max="12290" width="48.75" style="6" customWidth="1"/>
    <col min="12291" max="12291" width="12.25" style="6" customWidth="1"/>
    <col min="12292" max="12292" width="14" style="6" customWidth="1"/>
    <col min="12293" max="12294" width="13.5" style="6" customWidth="1"/>
    <col min="12295" max="12295" width="11" style="6" bestFit="1" customWidth="1"/>
    <col min="12296" max="12296" width="10.75" style="6" customWidth="1"/>
    <col min="12297" max="12297" width="10.875" style="6" bestFit="1" customWidth="1"/>
    <col min="12298" max="12298" width="12.125" style="6" customWidth="1"/>
    <col min="12299" max="12299" width="40.5" style="6" customWidth="1"/>
    <col min="12300" max="12300" width="43.625" style="6" customWidth="1"/>
    <col min="12301" max="12301" width="8.875" style="6" customWidth="1"/>
    <col min="12302" max="12544" width="9" style="6"/>
    <col min="12545" max="12545" width="3.875" style="6" customWidth="1"/>
    <col min="12546" max="12546" width="48.75" style="6" customWidth="1"/>
    <col min="12547" max="12547" width="12.25" style="6" customWidth="1"/>
    <col min="12548" max="12548" width="14" style="6" customWidth="1"/>
    <col min="12549" max="12550" width="13.5" style="6" customWidth="1"/>
    <col min="12551" max="12551" width="11" style="6" bestFit="1" customWidth="1"/>
    <col min="12552" max="12552" width="10.75" style="6" customWidth="1"/>
    <col min="12553" max="12553" width="10.875" style="6" bestFit="1" customWidth="1"/>
    <col min="12554" max="12554" width="12.125" style="6" customWidth="1"/>
    <col min="12555" max="12555" width="40.5" style="6" customWidth="1"/>
    <col min="12556" max="12556" width="43.625" style="6" customWidth="1"/>
    <col min="12557" max="12557" width="8.875" style="6" customWidth="1"/>
    <col min="12558" max="12800" width="9" style="6"/>
    <col min="12801" max="12801" width="3.875" style="6" customWidth="1"/>
    <col min="12802" max="12802" width="48.75" style="6" customWidth="1"/>
    <col min="12803" max="12803" width="12.25" style="6" customWidth="1"/>
    <col min="12804" max="12804" width="14" style="6" customWidth="1"/>
    <col min="12805" max="12806" width="13.5" style="6" customWidth="1"/>
    <col min="12807" max="12807" width="11" style="6" bestFit="1" customWidth="1"/>
    <col min="12808" max="12808" width="10.75" style="6" customWidth="1"/>
    <col min="12809" max="12809" width="10.875" style="6" bestFit="1" customWidth="1"/>
    <col min="12810" max="12810" width="12.125" style="6" customWidth="1"/>
    <col min="12811" max="12811" width="40.5" style="6" customWidth="1"/>
    <col min="12812" max="12812" width="43.625" style="6" customWidth="1"/>
    <col min="12813" max="12813" width="8.875" style="6" customWidth="1"/>
    <col min="12814" max="13056" width="9" style="6"/>
    <col min="13057" max="13057" width="3.875" style="6" customWidth="1"/>
    <col min="13058" max="13058" width="48.75" style="6" customWidth="1"/>
    <col min="13059" max="13059" width="12.25" style="6" customWidth="1"/>
    <col min="13060" max="13060" width="14" style="6" customWidth="1"/>
    <col min="13061" max="13062" width="13.5" style="6" customWidth="1"/>
    <col min="13063" max="13063" width="11" style="6" bestFit="1" customWidth="1"/>
    <col min="13064" max="13064" width="10.75" style="6" customWidth="1"/>
    <col min="13065" max="13065" width="10.875" style="6" bestFit="1" customWidth="1"/>
    <col min="13066" max="13066" width="12.125" style="6" customWidth="1"/>
    <col min="13067" max="13067" width="40.5" style="6" customWidth="1"/>
    <col min="13068" max="13068" width="43.625" style="6" customWidth="1"/>
    <col min="13069" max="13069" width="8.875" style="6" customWidth="1"/>
    <col min="13070" max="13312" width="9" style="6"/>
    <col min="13313" max="13313" width="3.875" style="6" customWidth="1"/>
    <col min="13314" max="13314" width="48.75" style="6" customWidth="1"/>
    <col min="13315" max="13315" width="12.25" style="6" customWidth="1"/>
    <col min="13316" max="13316" width="14" style="6" customWidth="1"/>
    <col min="13317" max="13318" width="13.5" style="6" customWidth="1"/>
    <col min="13319" max="13319" width="11" style="6" bestFit="1" customWidth="1"/>
    <col min="13320" max="13320" width="10.75" style="6" customWidth="1"/>
    <col min="13321" max="13321" width="10.875" style="6" bestFit="1" customWidth="1"/>
    <col min="13322" max="13322" width="12.125" style="6" customWidth="1"/>
    <col min="13323" max="13323" width="40.5" style="6" customWidth="1"/>
    <col min="13324" max="13324" width="43.625" style="6" customWidth="1"/>
    <col min="13325" max="13325" width="8.875" style="6" customWidth="1"/>
    <col min="13326" max="13568" width="9" style="6"/>
    <col min="13569" max="13569" width="3.875" style="6" customWidth="1"/>
    <col min="13570" max="13570" width="48.75" style="6" customWidth="1"/>
    <col min="13571" max="13571" width="12.25" style="6" customWidth="1"/>
    <col min="13572" max="13572" width="14" style="6" customWidth="1"/>
    <col min="13573" max="13574" width="13.5" style="6" customWidth="1"/>
    <col min="13575" max="13575" width="11" style="6" bestFit="1" customWidth="1"/>
    <col min="13576" max="13576" width="10.75" style="6" customWidth="1"/>
    <col min="13577" max="13577" width="10.875" style="6" bestFit="1" customWidth="1"/>
    <col min="13578" max="13578" width="12.125" style="6" customWidth="1"/>
    <col min="13579" max="13579" width="40.5" style="6" customWidth="1"/>
    <col min="13580" max="13580" width="43.625" style="6" customWidth="1"/>
    <col min="13581" max="13581" width="8.875" style="6" customWidth="1"/>
    <col min="13582" max="13824" width="9" style="6"/>
    <col min="13825" max="13825" width="3.875" style="6" customWidth="1"/>
    <col min="13826" max="13826" width="48.75" style="6" customWidth="1"/>
    <col min="13827" max="13827" width="12.25" style="6" customWidth="1"/>
    <col min="13828" max="13828" width="14" style="6" customWidth="1"/>
    <col min="13829" max="13830" width="13.5" style="6" customWidth="1"/>
    <col min="13831" max="13831" width="11" style="6" bestFit="1" customWidth="1"/>
    <col min="13832" max="13832" width="10.75" style="6" customWidth="1"/>
    <col min="13833" max="13833" width="10.875" style="6" bestFit="1" customWidth="1"/>
    <col min="13834" max="13834" width="12.125" style="6" customWidth="1"/>
    <col min="13835" max="13835" width="40.5" style="6" customWidth="1"/>
    <col min="13836" max="13836" width="43.625" style="6" customWidth="1"/>
    <col min="13837" max="13837" width="8.875" style="6" customWidth="1"/>
    <col min="13838" max="14080" width="9" style="6"/>
    <col min="14081" max="14081" width="3.875" style="6" customWidth="1"/>
    <col min="14082" max="14082" width="48.75" style="6" customWidth="1"/>
    <col min="14083" max="14083" width="12.25" style="6" customWidth="1"/>
    <col min="14084" max="14084" width="14" style="6" customWidth="1"/>
    <col min="14085" max="14086" width="13.5" style="6" customWidth="1"/>
    <col min="14087" max="14087" width="11" style="6" bestFit="1" customWidth="1"/>
    <col min="14088" max="14088" width="10.75" style="6" customWidth="1"/>
    <col min="14089" max="14089" width="10.875" style="6" bestFit="1" customWidth="1"/>
    <col min="14090" max="14090" width="12.125" style="6" customWidth="1"/>
    <col min="14091" max="14091" width="40.5" style="6" customWidth="1"/>
    <col min="14092" max="14092" width="43.625" style="6" customWidth="1"/>
    <col min="14093" max="14093" width="8.875" style="6" customWidth="1"/>
    <col min="14094" max="14336" width="9" style="6"/>
    <col min="14337" max="14337" width="3.875" style="6" customWidth="1"/>
    <col min="14338" max="14338" width="48.75" style="6" customWidth="1"/>
    <col min="14339" max="14339" width="12.25" style="6" customWidth="1"/>
    <col min="14340" max="14340" width="14" style="6" customWidth="1"/>
    <col min="14341" max="14342" width="13.5" style="6" customWidth="1"/>
    <col min="14343" max="14343" width="11" style="6" bestFit="1" customWidth="1"/>
    <col min="14344" max="14344" width="10.75" style="6" customWidth="1"/>
    <col min="14345" max="14345" width="10.875" style="6" bestFit="1" customWidth="1"/>
    <col min="14346" max="14346" width="12.125" style="6" customWidth="1"/>
    <col min="14347" max="14347" width="40.5" style="6" customWidth="1"/>
    <col min="14348" max="14348" width="43.625" style="6" customWidth="1"/>
    <col min="14349" max="14349" width="8.875" style="6" customWidth="1"/>
    <col min="14350" max="14592" width="9" style="6"/>
    <col min="14593" max="14593" width="3.875" style="6" customWidth="1"/>
    <col min="14594" max="14594" width="48.75" style="6" customWidth="1"/>
    <col min="14595" max="14595" width="12.25" style="6" customWidth="1"/>
    <col min="14596" max="14596" width="14" style="6" customWidth="1"/>
    <col min="14597" max="14598" width="13.5" style="6" customWidth="1"/>
    <col min="14599" max="14599" width="11" style="6" bestFit="1" customWidth="1"/>
    <col min="14600" max="14600" width="10.75" style="6" customWidth="1"/>
    <col min="14601" max="14601" width="10.875" style="6" bestFit="1" customWidth="1"/>
    <col min="14602" max="14602" width="12.125" style="6" customWidth="1"/>
    <col min="14603" max="14603" width="40.5" style="6" customWidth="1"/>
    <col min="14604" max="14604" width="43.625" style="6" customWidth="1"/>
    <col min="14605" max="14605" width="8.875" style="6" customWidth="1"/>
    <col min="14606" max="14848" width="9" style="6"/>
    <col min="14849" max="14849" width="3.875" style="6" customWidth="1"/>
    <col min="14850" max="14850" width="48.75" style="6" customWidth="1"/>
    <col min="14851" max="14851" width="12.25" style="6" customWidth="1"/>
    <col min="14852" max="14852" width="14" style="6" customWidth="1"/>
    <col min="14853" max="14854" width="13.5" style="6" customWidth="1"/>
    <col min="14855" max="14855" width="11" style="6" bestFit="1" customWidth="1"/>
    <col min="14856" max="14856" width="10.75" style="6" customWidth="1"/>
    <col min="14857" max="14857" width="10.875" style="6" bestFit="1" customWidth="1"/>
    <col min="14858" max="14858" width="12.125" style="6" customWidth="1"/>
    <col min="14859" max="14859" width="40.5" style="6" customWidth="1"/>
    <col min="14860" max="14860" width="43.625" style="6" customWidth="1"/>
    <col min="14861" max="14861" width="8.875" style="6" customWidth="1"/>
    <col min="14862" max="15104" width="9" style="6"/>
    <col min="15105" max="15105" width="3.875" style="6" customWidth="1"/>
    <col min="15106" max="15106" width="48.75" style="6" customWidth="1"/>
    <col min="15107" max="15107" width="12.25" style="6" customWidth="1"/>
    <col min="15108" max="15108" width="14" style="6" customWidth="1"/>
    <col min="15109" max="15110" width="13.5" style="6" customWidth="1"/>
    <col min="15111" max="15111" width="11" style="6" bestFit="1" customWidth="1"/>
    <col min="15112" max="15112" width="10.75" style="6" customWidth="1"/>
    <col min="15113" max="15113" width="10.875" style="6" bestFit="1" customWidth="1"/>
    <col min="15114" max="15114" width="12.125" style="6" customWidth="1"/>
    <col min="15115" max="15115" width="40.5" style="6" customWidth="1"/>
    <col min="15116" max="15116" width="43.625" style="6" customWidth="1"/>
    <col min="15117" max="15117" width="8.875" style="6" customWidth="1"/>
    <col min="15118" max="15360" width="9" style="6"/>
    <col min="15361" max="15361" width="3.875" style="6" customWidth="1"/>
    <col min="15362" max="15362" width="48.75" style="6" customWidth="1"/>
    <col min="15363" max="15363" width="12.25" style="6" customWidth="1"/>
    <col min="15364" max="15364" width="14" style="6" customWidth="1"/>
    <col min="15365" max="15366" width="13.5" style="6" customWidth="1"/>
    <col min="15367" max="15367" width="11" style="6" bestFit="1" customWidth="1"/>
    <col min="15368" max="15368" width="10.75" style="6" customWidth="1"/>
    <col min="15369" max="15369" width="10.875" style="6" bestFit="1" customWidth="1"/>
    <col min="15370" max="15370" width="12.125" style="6" customWidth="1"/>
    <col min="15371" max="15371" width="40.5" style="6" customWidth="1"/>
    <col min="15372" max="15372" width="43.625" style="6" customWidth="1"/>
    <col min="15373" max="15373" width="8.875" style="6" customWidth="1"/>
    <col min="15374" max="15616" width="9" style="6"/>
    <col min="15617" max="15617" width="3.875" style="6" customWidth="1"/>
    <col min="15618" max="15618" width="48.75" style="6" customWidth="1"/>
    <col min="15619" max="15619" width="12.25" style="6" customWidth="1"/>
    <col min="15620" max="15620" width="14" style="6" customWidth="1"/>
    <col min="15621" max="15622" width="13.5" style="6" customWidth="1"/>
    <col min="15623" max="15623" width="11" style="6" bestFit="1" customWidth="1"/>
    <col min="15624" max="15624" width="10.75" style="6" customWidth="1"/>
    <col min="15625" max="15625" width="10.875" style="6" bestFit="1" customWidth="1"/>
    <col min="15626" max="15626" width="12.125" style="6" customWidth="1"/>
    <col min="15627" max="15627" width="40.5" style="6" customWidth="1"/>
    <col min="15628" max="15628" width="43.625" style="6" customWidth="1"/>
    <col min="15629" max="15629" width="8.875" style="6" customWidth="1"/>
    <col min="15630" max="15872" width="9" style="6"/>
    <col min="15873" max="15873" width="3.875" style="6" customWidth="1"/>
    <col min="15874" max="15874" width="48.75" style="6" customWidth="1"/>
    <col min="15875" max="15875" width="12.25" style="6" customWidth="1"/>
    <col min="15876" max="15876" width="14" style="6" customWidth="1"/>
    <col min="15877" max="15878" width="13.5" style="6" customWidth="1"/>
    <col min="15879" max="15879" width="11" style="6" bestFit="1" customWidth="1"/>
    <col min="15880" max="15880" width="10.75" style="6" customWidth="1"/>
    <col min="15881" max="15881" width="10.875" style="6" bestFit="1" customWidth="1"/>
    <col min="15882" max="15882" width="12.125" style="6" customWidth="1"/>
    <col min="15883" max="15883" width="40.5" style="6" customWidth="1"/>
    <col min="15884" max="15884" width="43.625" style="6" customWidth="1"/>
    <col min="15885" max="15885" width="8.875" style="6" customWidth="1"/>
    <col min="15886" max="16128" width="9" style="6"/>
    <col min="16129" max="16129" width="3.875" style="6" customWidth="1"/>
    <col min="16130" max="16130" width="48.75" style="6" customWidth="1"/>
    <col min="16131" max="16131" width="12.25" style="6" customWidth="1"/>
    <col min="16132" max="16132" width="14" style="6" customWidth="1"/>
    <col min="16133" max="16134" width="13.5" style="6" customWidth="1"/>
    <col min="16135" max="16135" width="11" style="6" bestFit="1" customWidth="1"/>
    <col min="16136" max="16136" width="10.75" style="6" customWidth="1"/>
    <col min="16137" max="16137" width="10.875" style="6" bestFit="1" customWidth="1"/>
    <col min="16138" max="16138" width="12.125" style="6" customWidth="1"/>
    <col min="16139" max="16139" width="40.5" style="6" customWidth="1"/>
    <col min="16140" max="16140" width="43.625" style="6" customWidth="1"/>
    <col min="16141" max="16141" width="8.875" style="6" customWidth="1"/>
    <col min="16142" max="16384" width="9" style="6"/>
  </cols>
  <sheetData>
    <row r="1" spans="1:14" s="3" customFormat="1" ht="45" customHeight="1" x14ac:dyDescent="0.25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2"/>
      <c r="M1" s="1"/>
    </row>
    <row r="2" spans="1:14" s="18" customFormat="1" ht="17.25" customHeight="1" x14ac:dyDescent="0.25">
      <c r="A2" s="14"/>
      <c r="B2" s="14"/>
      <c r="C2" s="15"/>
      <c r="D2" s="15"/>
      <c r="E2" s="15"/>
      <c r="F2" s="15"/>
      <c r="G2" s="15"/>
      <c r="H2" s="15"/>
      <c r="I2" s="15"/>
      <c r="J2" s="16"/>
      <c r="K2" s="17" t="s">
        <v>81</v>
      </c>
      <c r="L2" s="17"/>
      <c r="N2" s="15"/>
    </row>
    <row r="3" spans="1:14" s="19" customFormat="1" ht="16.5" customHeight="1" x14ac:dyDescent="0.3">
      <c r="A3" s="57" t="s">
        <v>0</v>
      </c>
      <c r="B3" s="58" t="s">
        <v>1</v>
      </c>
      <c r="C3" s="58" t="s">
        <v>2</v>
      </c>
      <c r="D3" s="57" t="s">
        <v>3</v>
      </c>
      <c r="E3" s="59"/>
      <c r="F3" s="59"/>
      <c r="G3" s="57" t="s">
        <v>4</v>
      </c>
      <c r="H3" s="58" t="s">
        <v>5</v>
      </c>
      <c r="I3" s="57" t="s">
        <v>9</v>
      </c>
      <c r="J3" s="40" t="s">
        <v>6</v>
      </c>
      <c r="K3" s="58" t="s">
        <v>11</v>
      </c>
      <c r="L3" s="55"/>
      <c r="N3" s="20"/>
    </row>
    <row r="4" spans="1:14" s="19" customFormat="1" ht="58.5" customHeight="1" x14ac:dyDescent="0.3">
      <c r="A4" s="57"/>
      <c r="B4" s="58"/>
      <c r="C4" s="58"/>
      <c r="D4" s="41" t="s">
        <v>13</v>
      </c>
      <c r="E4" s="41" t="s">
        <v>10</v>
      </c>
      <c r="F4" s="41" t="s">
        <v>7</v>
      </c>
      <c r="G4" s="57"/>
      <c r="H4" s="58"/>
      <c r="I4" s="57"/>
      <c r="J4" s="40" t="s">
        <v>8</v>
      </c>
      <c r="K4" s="58"/>
      <c r="L4" s="55"/>
      <c r="N4" s="21"/>
    </row>
    <row r="5" spans="1:14" s="19" customFormat="1" ht="34.5" customHeight="1" x14ac:dyDescent="0.3">
      <c r="A5" s="22"/>
      <c r="B5" s="23" t="s">
        <v>12</v>
      </c>
      <c r="C5" s="24">
        <f>SUM(C6:C44)</f>
        <v>65255049</v>
      </c>
      <c r="D5" s="24">
        <f>SUM(D6:D44)</f>
        <v>1089445</v>
      </c>
      <c r="E5" s="24">
        <f>SUM(E6:E44)</f>
        <v>42315021</v>
      </c>
      <c r="F5" s="24">
        <f>SUM(F6:F44)</f>
        <v>43404466</v>
      </c>
      <c r="G5" s="25">
        <f>F5/C5</f>
        <v>0.66515107512983407</v>
      </c>
      <c r="H5" s="24">
        <f>SUM(H6:H44)</f>
        <v>21850583</v>
      </c>
      <c r="I5" s="26">
        <f t="shared" ref="I5:I10" si="0">H5/C5</f>
        <v>0.33484892487016599</v>
      </c>
      <c r="J5" s="27"/>
      <c r="K5" s="28"/>
      <c r="M5" s="21"/>
    </row>
    <row r="6" spans="1:14" s="35" customFormat="1" ht="45" customHeight="1" x14ac:dyDescent="0.3">
      <c r="A6" s="40">
        <v>1</v>
      </c>
      <c r="B6" s="29" t="s">
        <v>14</v>
      </c>
      <c r="C6" s="30">
        <v>742000</v>
      </c>
      <c r="D6" s="30">
        <v>77071</v>
      </c>
      <c r="E6" s="31">
        <v>10595</v>
      </c>
      <c r="F6" s="31">
        <f>SUM(D6:E6)</f>
        <v>87666</v>
      </c>
      <c r="G6" s="44">
        <f t="shared" ref="G6:G10" si="1">F6/C6</f>
        <v>0.11814824797843666</v>
      </c>
      <c r="H6" s="32">
        <f>C6-F6</f>
        <v>654334</v>
      </c>
      <c r="I6" s="33">
        <f t="shared" si="0"/>
        <v>0.8818517520215633</v>
      </c>
      <c r="J6" s="40" t="s">
        <v>35</v>
      </c>
      <c r="K6" s="34" t="s">
        <v>36</v>
      </c>
      <c r="M6" s="36"/>
    </row>
    <row r="7" spans="1:14" s="35" customFormat="1" ht="39" customHeight="1" x14ac:dyDescent="0.3">
      <c r="A7" s="40">
        <v>2</v>
      </c>
      <c r="B7" s="29" t="s">
        <v>15</v>
      </c>
      <c r="C7" s="30">
        <v>100000</v>
      </c>
      <c r="D7" s="30">
        <v>60750</v>
      </c>
      <c r="E7" s="31"/>
      <c r="F7" s="31">
        <f t="shared" ref="F7:F44" si="2">SUM(D7:E7)</f>
        <v>60750</v>
      </c>
      <c r="G7" s="44">
        <f t="shared" si="1"/>
        <v>0.60750000000000004</v>
      </c>
      <c r="H7" s="32">
        <f t="shared" ref="H7:H44" si="3">C7-F7</f>
        <v>39250</v>
      </c>
      <c r="I7" s="33">
        <f t="shared" si="0"/>
        <v>0.39250000000000002</v>
      </c>
      <c r="J7" s="41" t="s">
        <v>35</v>
      </c>
      <c r="K7" s="34" t="s">
        <v>37</v>
      </c>
      <c r="M7" s="36"/>
    </row>
    <row r="8" spans="1:14" s="35" customFormat="1" ht="39" customHeight="1" x14ac:dyDescent="0.3">
      <c r="A8" s="48">
        <v>3</v>
      </c>
      <c r="B8" s="29" t="s">
        <v>90</v>
      </c>
      <c r="C8" s="30">
        <v>42400</v>
      </c>
      <c r="D8" s="30"/>
      <c r="E8" s="31"/>
      <c r="F8" s="31">
        <f t="shared" ref="F8" si="4">SUM(D8:E8)</f>
        <v>0</v>
      </c>
      <c r="G8" s="44">
        <f t="shared" ref="G8" si="5">F8/C8</f>
        <v>0</v>
      </c>
      <c r="H8" s="32">
        <f t="shared" ref="H8" si="6">C8-F8</f>
        <v>42400</v>
      </c>
      <c r="I8" s="33">
        <f t="shared" ref="I8" si="7">H8/C8</f>
        <v>1</v>
      </c>
      <c r="J8" s="47" t="s">
        <v>91</v>
      </c>
      <c r="K8" s="34"/>
      <c r="M8" s="36"/>
    </row>
    <row r="9" spans="1:14" s="19" customFormat="1" ht="39" customHeight="1" x14ac:dyDescent="0.3">
      <c r="A9" s="48">
        <v>4</v>
      </c>
      <c r="B9" s="29" t="s">
        <v>21</v>
      </c>
      <c r="C9" s="30">
        <v>57050</v>
      </c>
      <c r="D9" s="30">
        <v>32000</v>
      </c>
      <c r="E9" s="31"/>
      <c r="F9" s="31">
        <f t="shared" si="2"/>
        <v>32000</v>
      </c>
      <c r="G9" s="44">
        <f t="shared" si="1"/>
        <v>0.56091148115687994</v>
      </c>
      <c r="H9" s="32">
        <f t="shared" si="3"/>
        <v>25050</v>
      </c>
      <c r="I9" s="33">
        <f t="shared" si="0"/>
        <v>0.43908851884312006</v>
      </c>
      <c r="J9" s="40" t="s">
        <v>53</v>
      </c>
      <c r="K9" s="34" t="s">
        <v>54</v>
      </c>
      <c r="M9" s="21"/>
    </row>
    <row r="10" spans="1:14" s="19" customFormat="1" ht="39" customHeight="1" x14ac:dyDescent="0.3">
      <c r="A10" s="48">
        <v>5</v>
      </c>
      <c r="B10" s="29" t="s">
        <v>22</v>
      </c>
      <c r="C10" s="30">
        <v>430000</v>
      </c>
      <c r="D10" s="30"/>
      <c r="E10" s="31"/>
      <c r="F10" s="31">
        <f t="shared" si="2"/>
        <v>0</v>
      </c>
      <c r="G10" s="44">
        <f t="shared" si="1"/>
        <v>0</v>
      </c>
      <c r="H10" s="32">
        <f t="shared" si="3"/>
        <v>430000</v>
      </c>
      <c r="I10" s="33">
        <f t="shared" si="0"/>
        <v>1</v>
      </c>
      <c r="J10" s="41" t="s">
        <v>53</v>
      </c>
      <c r="K10" s="34" t="s">
        <v>54</v>
      </c>
      <c r="M10" s="21"/>
    </row>
    <row r="11" spans="1:14" s="19" customFormat="1" ht="56.25" customHeight="1" x14ac:dyDescent="0.3">
      <c r="A11" s="48">
        <v>6</v>
      </c>
      <c r="B11" s="29" t="s">
        <v>23</v>
      </c>
      <c r="C11" s="30">
        <v>194670</v>
      </c>
      <c r="D11" s="30">
        <v>24800</v>
      </c>
      <c r="E11" s="31">
        <v>16076</v>
      </c>
      <c r="F11" s="31">
        <f t="shared" si="2"/>
        <v>40876</v>
      </c>
      <c r="G11" s="44">
        <f>F11/C11</f>
        <v>0.20997585657779833</v>
      </c>
      <c r="H11" s="32">
        <f t="shared" si="3"/>
        <v>153794</v>
      </c>
      <c r="I11" s="33">
        <f>H11/C11</f>
        <v>0.79002414342220173</v>
      </c>
      <c r="J11" s="41" t="s">
        <v>53</v>
      </c>
      <c r="K11" s="34" t="s">
        <v>54</v>
      </c>
      <c r="M11" s="21"/>
    </row>
    <row r="12" spans="1:14" s="19" customFormat="1" ht="56.25" customHeight="1" x14ac:dyDescent="0.3">
      <c r="A12" s="48">
        <v>7</v>
      </c>
      <c r="B12" s="29" t="s">
        <v>38</v>
      </c>
      <c r="C12" s="30">
        <v>25000</v>
      </c>
      <c r="D12" s="30">
        <v>25000</v>
      </c>
      <c r="E12" s="31"/>
      <c r="F12" s="31">
        <f t="shared" ref="F12" si="8">SUM(D12:E12)</f>
        <v>25000</v>
      </c>
      <c r="G12" s="44">
        <f>F12/C12</f>
        <v>1</v>
      </c>
      <c r="H12" s="32">
        <f t="shared" ref="H12" si="9">C12-F12</f>
        <v>0</v>
      </c>
      <c r="I12" s="33">
        <f>H12/C12</f>
        <v>0</v>
      </c>
      <c r="J12" s="41" t="s">
        <v>53</v>
      </c>
      <c r="K12" s="34" t="s">
        <v>54</v>
      </c>
      <c r="M12" s="21"/>
    </row>
    <row r="13" spans="1:14" s="19" customFormat="1" ht="39.75" customHeight="1" x14ac:dyDescent="0.3">
      <c r="A13" s="48">
        <v>8</v>
      </c>
      <c r="B13" s="29" t="s">
        <v>24</v>
      </c>
      <c r="C13" s="30">
        <v>175770</v>
      </c>
      <c r="D13" s="30">
        <v>4000</v>
      </c>
      <c r="E13" s="31">
        <v>2280</v>
      </c>
      <c r="F13" s="31">
        <f t="shared" si="2"/>
        <v>6280</v>
      </c>
      <c r="G13" s="44">
        <f t="shared" ref="G13:G44" si="10">F13/C13</f>
        <v>3.5728508846788416E-2</v>
      </c>
      <c r="H13" s="32">
        <f t="shared" si="3"/>
        <v>169490</v>
      </c>
      <c r="I13" s="33">
        <f t="shared" ref="I13:I44" si="11">H13/C13</f>
        <v>0.96427149115321154</v>
      </c>
      <c r="J13" s="41" t="s">
        <v>53</v>
      </c>
      <c r="K13" s="34" t="s">
        <v>54</v>
      </c>
      <c r="M13" s="21"/>
    </row>
    <row r="14" spans="1:14" s="35" customFormat="1" ht="59.25" customHeight="1" x14ac:dyDescent="0.3">
      <c r="A14" s="48">
        <v>9</v>
      </c>
      <c r="B14" s="29" t="s">
        <v>39</v>
      </c>
      <c r="C14" s="30">
        <v>110880</v>
      </c>
      <c r="D14" s="30"/>
      <c r="E14" s="31">
        <v>27360</v>
      </c>
      <c r="F14" s="31">
        <f>SUM(D14:E14)</f>
        <v>27360</v>
      </c>
      <c r="G14" s="44">
        <f>F14/C14</f>
        <v>0.24675324675324675</v>
      </c>
      <c r="H14" s="32">
        <f>C14-F14</f>
        <v>83520</v>
      </c>
      <c r="I14" s="33">
        <f>H14/C14</f>
        <v>0.75324675324675328</v>
      </c>
      <c r="J14" s="40" t="s">
        <v>56</v>
      </c>
      <c r="K14" s="34" t="s">
        <v>66</v>
      </c>
      <c r="M14" s="36"/>
    </row>
    <row r="15" spans="1:14" s="35" customFormat="1" ht="59.25" customHeight="1" x14ac:dyDescent="0.3">
      <c r="A15" s="48">
        <v>10</v>
      </c>
      <c r="B15" s="29" t="s">
        <v>74</v>
      </c>
      <c r="C15" s="30">
        <v>318050</v>
      </c>
      <c r="D15" s="30">
        <v>136100</v>
      </c>
      <c r="E15" s="31"/>
      <c r="F15" s="31">
        <f>SUM(D15:E15)</f>
        <v>136100</v>
      </c>
      <c r="G15" s="44">
        <f>F15/C15</f>
        <v>0.42792013834302783</v>
      </c>
      <c r="H15" s="32">
        <f>C15-F15</f>
        <v>181950</v>
      </c>
      <c r="I15" s="33">
        <f>H15/C15</f>
        <v>0.57207986165697222</v>
      </c>
      <c r="J15" s="45" t="s">
        <v>77</v>
      </c>
      <c r="K15" s="34" t="s">
        <v>76</v>
      </c>
      <c r="M15" s="36"/>
    </row>
    <row r="16" spans="1:14" s="35" customFormat="1" ht="59.25" customHeight="1" x14ac:dyDescent="0.3">
      <c r="A16" s="48">
        <v>11</v>
      </c>
      <c r="B16" s="29" t="s">
        <v>93</v>
      </c>
      <c r="C16" s="30">
        <v>50100</v>
      </c>
      <c r="D16" s="30"/>
      <c r="E16" s="31"/>
      <c r="F16" s="31">
        <f>SUM(D16:E16)</f>
        <v>0</v>
      </c>
      <c r="G16" s="44">
        <f>F16/C16</f>
        <v>0</v>
      </c>
      <c r="H16" s="32">
        <f>C16-F16</f>
        <v>50100</v>
      </c>
      <c r="I16" s="33">
        <f>H16/C16</f>
        <v>1</v>
      </c>
      <c r="J16" s="48" t="s">
        <v>94</v>
      </c>
      <c r="K16" s="34" t="s">
        <v>95</v>
      </c>
      <c r="M16" s="36"/>
    </row>
    <row r="17" spans="1:13" s="35" customFormat="1" ht="43.5" customHeight="1" x14ac:dyDescent="0.3">
      <c r="A17" s="48">
        <v>12</v>
      </c>
      <c r="B17" s="29" t="s">
        <v>25</v>
      </c>
      <c r="C17" s="30">
        <v>126100</v>
      </c>
      <c r="D17" s="30"/>
      <c r="E17" s="31"/>
      <c r="F17" s="31">
        <f t="shared" si="2"/>
        <v>0</v>
      </c>
      <c r="G17" s="44">
        <f t="shared" si="10"/>
        <v>0</v>
      </c>
      <c r="H17" s="32">
        <f t="shared" si="3"/>
        <v>126100</v>
      </c>
      <c r="I17" s="33">
        <f t="shared" si="11"/>
        <v>1</v>
      </c>
      <c r="J17" s="40" t="s">
        <v>55</v>
      </c>
      <c r="K17" s="34" t="s">
        <v>54</v>
      </c>
      <c r="M17" s="36"/>
    </row>
    <row r="18" spans="1:13" s="35" customFormat="1" ht="48" customHeight="1" x14ac:dyDescent="0.3">
      <c r="A18" s="48">
        <v>13</v>
      </c>
      <c r="B18" s="29" t="s">
        <v>29</v>
      </c>
      <c r="C18" s="30">
        <v>73000</v>
      </c>
      <c r="D18" s="30"/>
      <c r="E18" s="31"/>
      <c r="F18" s="31">
        <f t="shared" si="2"/>
        <v>0</v>
      </c>
      <c r="G18" s="44">
        <f t="shared" si="10"/>
        <v>0</v>
      </c>
      <c r="H18" s="32">
        <f t="shared" si="3"/>
        <v>73000</v>
      </c>
      <c r="I18" s="33">
        <f t="shared" si="11"/>
        <v>1</v>
      </c>
      <c r="J18" s="41" t="s">
        <v>55</v>
      </c>
      <c r="K18" s="34" t="s">
        <v>54</v>
      </c>
      <c r="M18" s="36"/>
    </row>
    <row r="19" spans="1:13" s="35" customFormat="1" ht="56.25" customHeight="1" x14ac:dyDescent="0.3">
      <c r="A19" s="48">
        <v>14</v>
      </c>
      <c r="B19" s="29" t="s">
        <v>40</v>
      </c>
      <c r="C19" s="30">
        <v>135000</v>
      </c>
      <c r="D19" s="30"/>
      <c r="E19" s="31"/>
      <c r="F19" s="31">
        <f t="shared" si="2"/>
        <v>0</v>
      </c>
      <c r="G19" s="44">
        <f t="shared" si="10"/>
        <v>0</v>
      </c>
      <c r="H19" s="32">
        <f t="shared" si="3"/>
        <v>135000</v>
      </c>
      <c r="I19" s="33">
        <f t="shared" si="11"/>
        <v>1</v>
      </c>
      <c r="J19" s="41" t="s">
        <v>55</v>
      </c>
      <c r="K19" s="34" t="s">
        <v>54</v>
      </c>
      <c r="M19" s="36"/>
    </row>
    <row r="20" spans="1:13" s="35" customFormat="1" ht="60" customHeight="1" x14ac:dyDescent="0.3">
      <c r="A20" s="48">
        <v>15</v>
      </c>
      <c r="B20" s="29" t="s">
        <v>41</v>
      </c>
      <c r="C20" s="30">
        <v>120000</v>
      </c>
      <c r="D20" s="30"/>
      <c r="E20" s="31"/>
      <c r="F20" s="31">
        <f t="shared" si="2"/>
        <v>0</v>
      </c>
      <c r="G20" s="44">
        <f t="shared" si="10"/>
        <v>0</v>
      </c>
      <c r="H20" s="32">
        <f t="shared" si="3"/>
        <v>120000</v>
      </c>
      <c r="I20" s="33">
        <f t="shared" si="11"/>
        <v>1</v>
      </c>
      <c r="J20" s="41" t="s">
        <v>55</v>
      </c>
      <c r="K20" s="34" t="s">
        <v>54</v>
      </c>
      <c r="M20" s="36"/>
    </row>
    <row r="21" spans="1:13" s="35" customFormat="1" ht="55.5" customHeight="1" x14ac:dyDescent="0.3">
      <c r="A21" s="48">
        <v>16</v>
      </c>
      <c r="B21" s="29" t="s">
        <v>42</v>
      </c>
      <c r="C21" s="30">
        <v>167100</v>
      </c>
      <c r="D21" s="30"/>
      <c r="E21" s="31"/>
      <c r="F21" s="31">
        <f t="shared" si="2"/>
        <v>0</v>
      </c>
      <c r="G21" s="44">
        <f t="shared" si="10"/>
        <v>0</v>
      </c>
      <c r="H21" s="32">
        <f t="shared" si="3"/>
        <v>167100</v>
      </c>
      <c r="I21" s="33">
        <f t="shared" si="11"/>
        <v>1</v>
      </c>
      <c r="J21" s="40" t="s">
        <v>43</v>
      </c>
      <c r="K21" s="12"/>
      <c r="M21" s="36"/>
    </row>
    <row r="22" spans="1:13" s="35" customFormat="1" ht="55.5" customHeight="1" x14ac:dyDescent="0.3">
      <c r="A22" s="48">
        <v>17</v>
      </c>
      <c r="B22" s="29" t="s">
        <v>82</v>
      </c>
      <c r="C22" s="30">
        <v>200000</v>
      </c>
      <c r="D22" s="30">
        <v>145656</v>
      </c>
      <c r="E22" s="31">
        <v>25691</v>
      </c>
      <c r="F22" s="31">
        <f t="shared" ref="F22" si="12">SUM(D22:E22)</f>
        <v>171347</v>
      </c>
      <c r="G22" s="44">
        <f t="shared" ref="G22" si="13">F22/C22</f>
        <v>0.85673500000000002</v>
      </c>
      <c r="H22" s="32">
        <f t="shared" ref="H22" si="14">C22-F22</f>
        <v>28653</v>
      </c>
      <c r="I22" s="33">
        <f t="shared" ref="I22" si="15">H22/C22</f>
        <v>0.143265</v>
      </c>
      <c r="J22" s="46" t="s">
        <v>79</v>
      </c>
      <c r="K22" s="34" t="s">
        <v>80</v>
      </c>
      <c r="M22" s="36"/>
    </row>
    <row r="23" spans="1:13" s="35" customFormat="1" ht="57.75" customHeight="1" x14ac:dyDescent="0.3">
      <c r="A23" s="48">
        <v>18</v>
      </c>
      <c r="B23" s="29" t="s">
        <v>16</v>
      </c>
      <c r="C23" s="30">
        <v>693000</v>
      </c>
      <c r="D23" s="30">
        <v>1698</v>
      </c>
      <c r="E23" s="31">
        <v>423839</v>
      </c>
      <c r="F23" s="31">
        <f t="shared" si="2"/>
        <v>425537</v>
      </c>
      <c r="G23" s="44">
        <f t="shared" si="10"/>
        <v>0.61405050505050507</v>
      </c>
      <c r="H23" s="32">
        <f t="shared" si="3"/>
        <v>267463</v>
      </c>
      <c r="I23" s="33">
        <f t="shared" si="11"/>
        <v>0.38594949494949493</v>
      </c>
      <c r="J23" s="40" t="s">
        <v>17</v>
      </c>
      <c r="K23" s="34" t="s">
        <v>75</v>
      </c>
      <c r="M23" s="36"/>
    </row>
    <row r="24" spans="1:13" s="35" customFormat="1" ht="59.25" customHeight="1" x14ac:dyDescent="0.3">
      <c r="A24" s="48">
        <v>19</v>
      </c>
      <c r="B24" s="29" t="s">
        <v>19</v>
      </c>
      <c r="C24" s="30">
        <v>105169</v>
      </c>
      <c r="D24" s="30"/>
      <c r="E24" s="31"/>
      <c r="F24" s="31">
        <f>SUM(D24:E24)</f>
        <v>0</v>
      </c>
      <c r="G24" s="44">
        <f>F24/C24</f>
        <v>0</v>
      </c>
      <c r="H24" s="32">
        <f>C24-F24</f>
        <v>105169</v>
      </c>
      <c r="I24" s="33">
        <f>H24/C24</f>
        <v>1</v>
      </c>
      <c r="J24" s="40" t="s">
        <v>17</v>
      </c>
      <c r="K24" s="34" t="s">
        <v>44</v>
      </c>
      <c r="M24" s="36"/>
    </row>
    <row r="25" spans="1:13" s="35" customFormat="1" ht="58.5" customHeight="1" x14ac:dyDescent="0.3">
      <c r="A25" s="48">
        <v>20</v>
      </c>
      <c r="B25" s="29" t="s">
        <v>18</v>
      </c>
      <c r="C25" s="30">
        <v>10000</v>
      </c>
      <c r="D25" s="30"/>
      <c r="E25" s="31">
        <v>10000</v>
      </c>
      <c r="F25" s="31">
        <f t="shared" si="2"/>
        <v>10000</v>
      </c>
      <c r="G25" s="44">
        <f t="shared" si="10"/>
        <v>1</v>
      </c>
      <c r="H25" s="32">
        <f t="shared" si="3"/>
        <v>0</v>
      </c>
      <c r="I25" s="33">
        <f t="shared" si="11"/>
        <v>0</v>
      </c>
      <c r="J25" s="40" t="s">
        <v>17</v>
      </c>
      <c r="K25" s="34" t="s">
        <v>44</v>
      </c>
      <c r="M25" s="36"/>
    </row>
    <row r="26" spans="1:13" s="35" customFormat="1" ht="60" customHeight="1" x14ac:dyDescent="0.3">
      <c r="A26" s="48">
        <v>21</v>
      </c>
      <c r="B26" s="29" t="s">
        <v>20</v>
      </c>
      <c r="C26" s="30">
        <v>10000</v>
      </c>
      <c r="D26" s="30"/>
      <c r="E26" s="31">
        <v>10000</v>
      </c>
      <c r="F26" s="31">
        <f t="shared" si="2"/>
        <v>10000</v>
      </c>
      <c r="G26" s="44">
        <f t="shared" si="10"/>
        <v>1</v>
      </c>
      <c r="H26" s="32">
        <f t="shared" si="3"/>
        <v>0</v>
      </c>
      <c r="I26" s="33">
        <f t="shared" si="11"/>
        <v>0</v>
      </c>
      <c r="J26" s="40" t="s">
        <v>17</v>
      </c>
      <c r="K26" s="34" t="s">
        <v>59</v>
      </c>
      <c r="M26" s="36"/>
    </row>
    <row r="27" spans="1:13" s="35" customFormat="1" ht="58.5" x14ac:dyDescent="0.3">
      <c r="A27" s="48">
        <v>22</v>
      </c>
      <c r="B27" s="29" t="s">
        <v>45</v>
      </c>
      <c r="C27" s="30">
        <v>154000</v>
      </c>
      <c r="D27" s="30"/>
      <c r="E27" s="31">
        <v>99275</v>
      </c>
      <c r="F27" s="31">
        <f t="shared" si="2"/>
        <v>99275</v>
      </c>
      <c r="G27" s="44">
        <f t="shared" si="10"/>
        <v>0.64464285714285718</v>
      </c>
      <c r="H27" s="32">
        <f t="shared" si="3"/>
        <v>54725</v>
      </c>
      <c r="I27" s="33">
        <f t="shared" si="11"/>
        <v>0.35535714285714287</v>
      </c>
      <c r="J27" s="40" t="s">
        <v>67</v>
      </c>
      <c r="K27" s="34" t="s">
        <v>68</v>
      </c>
      <c r="M27" s="36"/>
    </row>
    <row r="28" spans="1:13" s="35" customFormat="1" ht="78" x14ac:dyDescent="0.3">
      <c r="A28" s="48">
        <v>23</v>
      </c>
      <c r="B28" s="29" t="s">
        <v>46</v>
      </c>
      <c r="C28" s="30">
        <v>660000</v>
      </c>
      <c r="D28" s="30">
        <v>65188</v>
      </c>
      <c r="E28" s="31">
        <v>41765</v>
      </c>
      <c r="F28" s="31">
        <f t="shared" si="2"/>
        <v>106953</v>
      </c>
      <c r="G28" s="44">
        <f t="shared" si="10"/>
        <v>0.16205</v>
      </c>
      <c r="H28" s="32">
        <f t="shared" si="3"/>
        <v>553047</v>
      </c>
      <c r="I28" s="33">
        <f t="shared" si="11"/>
        <v>0.83794999999999997</v>
      </c>
      <c r="J28" s="40" t="s">
        <v>92</v>
      </c>
      <c r="K28" s="34" t="s">
        <v>69</v>
      </c>
      <c r="M28" s="36"/>
    </row>
    <row r="29" spans="1:13" s="35" customFormat="1" ht="51.75" customHeight="1" x14ac:dyDescent="0.3">
      <c r="A29" s="48">
        <v>24</v>
      </c>
      <c r="B29" s="29" t="s">
        <v>30</v>
      </c>
      <c r="C29" s="30">
        <v>180000</v>
      </c>
      <c r="D29" s="30">
        <v>8800</v>
      </c>
      <c r="E29" s="31"/>
      <c r="F29" s="31">
        <f t="shared" si="2"/>
        <v>8800</v>
      </c>
      <c r="G29" s="44">
        <f t="shared" si="10"/>
        <v>4.8888888888888891E-2</v>
      </c>
      <c r="H29" s="32">
        <f t="shared" si="3"/>
        <v>171200</v>
      </c>
      <c r="I29" s="33">
        <f t="shared" si="11"/>
        <v>0.95111111111111113</v>
      </c>
      <c r="J29" s="40" t="s">
        <v>17</v>
      </c>
      <c r="K29" s="34" t="s">
        <v>70</v>
      </c>
      <c r="M29" s="36"/>
    </row>
    <row r="30" spans="1:13" s="35" customFormat="1" ht="51.75" customHeight="1" x14ac:dyDescent="0.3">
      <c r="A30" s="48">
        <v>25</v>
      </c>
      <c r="B30" s="29" t="s">
        <v>31</v>
      </c>
      <c r="C30" s="30">
        <v>180000</v>
      </c>
      <c r="D30" s="30"/>
      <c r="E30" s="31"/>
      <c r="F30" s="31">
        <f t="shared" si="2"/>
        <v>0</v>
      </c>
      <c r="G30" s="44">
        <f t="shared" si="10"/>
        <v>0</v>
      </c>
      <c r="H30" s="32">
        <f t="shared" si="3"/>
        <v>180000</v>
      </c>
      <c r="I30" s="33">
        <f t="shared" si="11"/>
        <v>1</v>
      </c>
      <c r="J30" s="40" t="s">
        <v>17</v>
      </c>
      <c r="K30" s="34" t="s">
        <v>47</v>
      </c>
      <c r="M30" s="36"/>
    </row>
    <row r="31" spans="1:13" s="35" customFormat="1" ht="82.5" customHeight="1" x14ac:dyDescent="0.3">
      <c r="A31" s="48">
        <v>26</v>
      </c>
      <c r="B31" s="29" t="s">
        <v>71</v>
      </c>
      <c r="C31" s="30">
        <v>53000</v>
      </c>
      <c r="D31" s="30"/>
      <c r="E31" s="31"/>
      <c r="F31" s="31">
        <f t="shared" ref="F31" si="16">SUM(D31:E31)</f>
        <v>0</v>
      </c>
      <c r="G31" s="44">
        <f t="shared" ref="G31" si="17">F31/C31</f>
        <v>0</v>
      </c>
      <c r="H31" s="32">
        <f t="shared" ref="H31" si="18">C31-F31</f>
        <v>53000</v>
      </c>
      <c r="I31" s="33">
        <f t="shared" ref="I31" si="19">H31/C31</f>
        <v>1</v>
      </c>
      <c r="J31" s="42" t="s">
        <v>72</v>
      </c>
      <c r="K31" s="34" t="s">
        <v>73</v>
      </c>
      <c r="M31" s="36"/>
    </row>
    <row r="32" spans="1:13" s="35" customFormat="1" ht="82.5" customHeight="1" x14ac:dyDescent="0.3">
      <c r="A32" s="48">
        <v>27</v>
      </c>
      <c r="B32" s="29" t="s">
        <v>88</v>
      </c>
      <c r="C32" s="30">
        <v>1100000</v>
      </c>
      <c r="D32" s="30"/>
      <c r="E32" s="31"/>
      <c r="F32" s="31">
        <f t="shared" ref="F32" si="20">SUM(D32:E32)</f>
        <v>0</v>
      </c>
      <c r="G32" s="44">
        <f t="shared" ref="G32" si="21">F32/C32</f>
        <v>0</v>
      </c>
      <c r="H32" s="32">
        <f t="shared" ref="H32" si="22">C32-F32</f>
        <v>1100000</v>
      </c>
      <c r="I32" s="33">
        <f t="shared" ref="I32" si="23">H32/C32</f>
        <v>1</v>
      </c>
      <c r="J32" s="47" t="s">
        <v>89</v>
      </c>
      <c r="K32" s="34"/>
      <c r="M32" s="36"/>
    </row>
    <row r="33" spans="1:13" s="35" customFormat="1" ht="51.75" customHeight="1" x14ac:dyDescent="0.3">
      <c r="A33" s="48">
        <v>28</v>
      </c>
      <c r="B33" s="29" t="s">
        <v>57</v>
      </c>
      <c r="C33" s="30">
        <v>64820</v>
      </c>
      <c r="D33" s="30"/>
      <c r="E33" s="31"/>
      <c r="F33" s="31">
        <f t="shared" ref="F33" si="24">SUM(D33:E33)</f>
        <v>0</v>
      </c>
      <c r="G33" s="44">
        <f t="shared" ref="G33" si="25">F33/C33</f>
        <v>0</v>
      </c>
      <c r="H33" s="32">
        <f t="shared" ref="H33" si="26">C33-F33</f>
        <v>64820</v>
      </c>
      <c r="I33" s="33">
        <f t="shared" ref="I33" si="27">H33/C33</f>
        <v>1</v>
      </c>
      <c r="J33" s="41" t="s">
        <v>58</v>
      </c>
      <c r="K33" s="34" t="s">
        <v>78</v>
      </c>
      <c r="M33" s="36"/>
    </row>
    <row r="34" spans="1:13" s="19" customFormat="1" ht="39" customHeight="1" x14ac:dyDescent="0.3">
      <c r="A34" s="48">
        <v>29</v>
      </c>
      <c r="B34" s="29" t="s">
        <v>26</v>
      </c>
      <c r="C34" s="30">
        <v>60580</v>
      </c>
      <c r="D34" s="30">
        <v>19382</v>
      </c>
      <c r="E34" s="31"/>
      <c r="F34" s="31">
        <f t="shared" si="2"/>
        <v>19382</v>
      </c>
      <c r="G34" s="44">
        <f t="shared" si="10"/>
        <v>0.31994057444701224</v>
      </c>
      <c r="H34" s="32">
        <f t="shared" si="3"/>
        <v>41198</v>
      </c>
      <c r="I34" s="33">
        <f t="shared" si="11"/>
        <v>0.68005942555298782</v>
      </c>
      <c r="J34" s="40" t="s">
        <v>60</v>
      </c>
      <c r="K34" s="34" t="s">
        <v>54</v>
      </c>
      <c r="M34" s="21"/>
    </row>
    <row r="35" spans="1:13" s="19" customFormat="1" ht="39" customHeight="1" x14ac:dyDescent="0.3">
      <c r="A35" s="48">
        <v>30</v>
      </c>
      <c r="B35" s="29" t="s">
        <v>32</v>
      </c>
      <c r="C35" s="30">
        <v>500000</v>
      </c>
      <c r="D35" s="30"/>
      <c r="E35" s="31">
        <v>50500</v>
      </c>
      <c r="F35" s="31">
        <f t="shared" si="2"/>
        <v>50500</v>
      </c>
      <c r="G35" s="44">
        <f t="shared" si="10"/>
        <v>0.10100000000000001</v>
      </c>
      <c r="H35" s="32">
        <f t="shared" si="3"/>
        <v>449500</v>
      </c>
      <c r="I35" s="33">
        <f t="shared" si="11"/>
        <v>0.89900000000000002</v>
      </c>
      <c r="J35" s="40" t="s">
        <v>33</v>
      </c>
      <c r="K35" s="34"/>
      <c r="M35" s="21"/>
    </row>
    <row r="36" spans="1:13" s="19" customFormat="1" ht="39" customHeight="1" x14ac:dyDescent="0.3">
      <c r="A36" s="48">
        <v>31</v>
      </c>
      <c r="B36" s="29" t="s">
        <v>62</v>
      </c>
      <c r="C36" s="30">
        <v>22000</v>
      </c>
      <c r="D36" s="30"/>
      <c r="E36" s="31"/>
      <c r="F36" s="31">
        <f t="shared" ref="F36:F38" si="28">SUM(D36:E36)</f>
        <v>0</v>
      </c>
      <c r="G36" s="44">
        <f t="shared" ref="G36:G38" si="29">F36/C36</f>
        <v>0</v>
      </c>
      <c r="H36" s="32">
        <f t="shared" ref="H36:H38" si="30">C36-F36</f>
        <v>22000</v>
      </c>
      <c r="I36" s="33">
        <f t="shared" ref="I36:I38" si="31">H36/C36</f>
        <v>1</v>
      </c>
      <c r="J36" s="41" t="s">
        <v>63</v>
      </c>
      <c r="K36" s="34"/>
      <c r="M36" s="21"/>
    </row>
    <row r="37" spans="1:13" s="19" customFormat="1" ht="55.5" customHeight="1" x14ac:dyDescent="0.3">
      <c r="A37" s="48">
        <v>32</v>
      </c>
      <c r="B37" s="29" t="s">
        <v>84</v>
      </c>
      <c r="C37" s="30">
        <v>315000</v>
      </c>
      <c r="D37" s="30">
        <v>315000</v>
      </c>
      <c r="E37" s="31"/>
      <c r="F37" s="31">
        <f t="shared" ref="F37" si="32">SUM(D37:E37)</f>
        <v>315000</v>
      </c>
      <c r="G37" s="44">
        <f t="shared" ref="G37" si="33">F37/C37</f>
        <v>1</v>
      </c>
      <c r="H37" s="32">
        <f t="shared" ref="H37" si="34">C37-F37</f>
        <v>0</v>
      </c>
      <c r="I37" s="33">
        <f t="shared" ref="I37" si="35">H37/C37</f>
        <v>0</v>
      </c>
      <c r="J37" s="47" t="s">
        <v>85</v>
      </c>
      <c r="K37" s="34"/>
      <c r="M37" s="21"/>
    </row>
    <row r="38" spans="1:13" s="19" customFormat="1" ht="56.25" customHeight="1" x14ac:dyDescent="0.3">
      <c r="A38" s="48">
        <v>33</v>
      </c>
      <c r="B38" s="29" t="s">
        <v>64</v>
      </c>
      <c r="C38" s="30">
        <v>40320</v>
      </c>
      <c r="D38" s="30"/>
      <c r="E38" s="31"/>
      <c r="F38" s="31">
        <f t="shared" si="28"/>
        <v>0</v>
      </c>
      <c r="G38" s="44">
        <f t="shared" si="29"/>
        <v>0</v>
      </c>
      <c r="H38" s="32">
        <f t="shared" si="30"/>
        <v>40320</v>
      </c>
      <c r="I38" s="33">
        <f t="shared" si="31"/>
        <v>1</v>
      </c>
      <c r="J38" s="41" t="s">
        <v>65</v>
      </c>
      <c r="K38" s="34"/>
      <c r="M38" s="21"/>
    </row>
    <row r="39" spans="1:13" s="19" customFormat="1" ht="56.25" customHeight="1" x14ac:dyDescent="0.3">
      <c r="A39" s="48">
        <v>34</v>
      </c>
      <c r="B39" s="29" t="s">
        <v>83</v>
      </c>
      <c r="C39" s="30">
        <v>30000</v>
      </c>
      <c r="D39" s="30"/>
      <c r="E39" s="31"/>
      <c r="F39" s="31">
        <f t="shared" ref="F39" si="36">SUM(D39:E39)</f>
        <v>0</v>
      </c>
      <c r="G39" s="44">
        <f t="shared" ref="G39" si="37">F39/C39</f>
        <v>0</v>
      </c>
      <c r="H39" s="32">
        <f t="shared" ref="H39" si="38">C39-F39</f>
        <v>30000</v>
      </c>
      <c r="I39" s="33">
        <f t="shared" ref="I39" si="39">H39/C39</f>
        <v>1</v>
      </c>
      <c r="J39" s="47" t="s">
        <v>65</v>
      </c>
      <c r="K39" s="34"/>
      <c r="M39" s="21"/>
    </row>
    <row r="40" spans="1:13" s="35" customFormat="1" ht="39" x14ac:dyDescent="0.3">
      <c r="A40" s="48">
        <v>35</v>
      </c>
      <c r="B40" s="29" t="s">
        <v>27</v>
      </c>
      <c r="C40" s="30">
        <v>105830</v>
      </c>
      <c r="D40" s="30">
        <v>40000</v>
      </c>
      <c r="E40" s="31">
        <v>24000</v>
      </c>
      <c r="F40" s="31">
        <f t="shared" si="2"/>
        <v>64000</v>
      </c>
      <c r="G40" s="44">
        <f t="shared" si="10"/>
        <v>0.60474345648681849</v>
      </c>
      <c r="H40" s="32">
        <f t="shared" si="3"/>
        <v>41830</v>
      </c>
      <c r="I40" s="33">
        <f t="shared" si="11"/>
        <v>0.39525654351318151</v>
      </c>
      <c r="J40" s="40" t="s">
        <v>61</v>
      </c>
      <c r="K40" s="34" t="s">
        <v>54</v>
      </c>
      <c r="M40" s="36"/>
    </row>
    <row r="41" spans="1:13" s="35" customFormat="1" ht="39" x14ac:dyDescent="0.3">
      <c r="A41" s="48">
        <v>36</v>
      </c>
      <c r="B41" s="29" t="s">
        <v>28</v>
      </c>
      <c r="C41" s="30">
        <v>192000</v>
      </c>
      <c r="D41" s="30">
        <v>134000</v>
      </c>
      <c r="E41" s="31"/>
      <c r="F41" s="31">
        <f t="shared" si="2"/>
        <v>134000</v>
      </c>
      <c r="G41" s="44">
        <f t="shared" si="10"/>
        <v>0.69791666666666663</v>
      </c>
      <c r="H41" s="32">
        <f t="shared" si="3"/>
        <v>58000</v>
      </c>
      <c r="I41" s="33">
        <f t="shared" si="11"/>
        <v>0.30208333333333331</v>
      </c>
      <c r="J41" s="41" t="s">
        <v>61</v>
      </c>
      <c r="K41" s="34" t="s">
        <v>54</v>
      </c>
      <c r="M41" s="36"/>
    </row>
    <row r="42" spans="1:13" s="35" customFormat="1" ht="54" customHeight="1" x14ac:dyDescent="0.3">
      <c r="A42" s="48">
        <v>37</v>
      </c>
      <c r="B42" s="29" t="s">
        <v>48</v>
      </c>
      <c r="C42" s="30">
        <v>169200</v>
      </c>
      <c r="D42" s="30"/>
      <c r="E42" s="31"/>
      <c r="F42" s="31">
        <f t="shared" si="2"/>
        <v>0</v>
      </c>
      <c r="G42" s="44">
        <f t="shared" si="10"/>
        <v>0</v>
      </c>
      <c r="H42" s="32">
        <f t="shared" si="3"/>
        <v>169200</v>
      </c>
      <c r="I42" s="33">
        <f t="shared" si="11"/>
        <v>1</v>
      </c>
      <c r="J42" s="40" t="s">
        <v>87</v>
      </c>
      <c r="K42" s="34" t="s">
        <v>50</v>
      </c>
      <c r="M42" s="36"/>
    </row>
    <row r="43" spans="1:13" s="35" customFormat="1" ht="54" customHeight="1" x14ac:dyDescent="0.3">
      <c r="A43" s="48">
        <v>38</v>
      </c>
      <c r="B43" s="29" t="s">
        <v>86</v>
      </c>
      <c r="C43" s="30">
        <v>150500</v>
      </c>
      <c r="D43" s="30"/>
      <c r="E43" s="31"/>
      <c r="F43" s="31">
        <f t="shared" ref="F43" si="40">SUM(D43:E43)</f>
        <v>0</v>
      </c>
      <c r="G43" s="44">
        <f t="shared" ref="G43" si="41">F43/C43</f>
        <v>0</v>
      </c>
      <c r="H43" s="32">
        <f t="shared" ref="H43" si="42">C43-F43</f>
        <v>150500</v>
      </c>
      <c r="I43" s="33">
        <f t="shared" ref="I43" si="43">H43/C43</f>
        <v>1</v>
      </c>
      <c r="J43" s="47" t="s">
        <v>49</v>
      </c>
      <c r="K43" s="34"/>
      <c r="M43" s="36"/>
    </row>
    <row r="44" spans="1:13" s="35" customFormat="1" ht="89.25" customHeight="1" x14ac:dyDescent="0.3">
      <c r="A44" s="48">
        <v>39</v>
      </c>
      <c r="B44" s="43" t="s">
        <v>52</v>
      </c>
      <c r="C44" s="30">
        <v>57392510</v>
      </c>
      <c r="D44" s="30"/>
      <c r="E44" s="31">
        <v>41573640</v>
      </c>
      <c r="F44" s="31">
        <f t="shared" si="2"/>
        <v>41573640</v>
      </c>
      <c r="G44" s="44">
        <f t="shared" si="10"/>
        <v>0.72437396447724622</v>
      </c>
      <c r="H44" s="32">
        <f t="shared" si="3"/>
        <v>15818870</v>
      </c>
      <c r="I44" s="33">
        <f t="shared" si="11"/>
        <v>0.27562603552275378</v>
      </c>
      <c r="J44" s="40" t="s">
        <v>51</v>
      </c>
      <c r="K44" s="34"/>
      <c r="M44" s="36"/>
    </row>
    <row r="45" spans="1:13" s="35" customFormat="1" ht="18.75" x14ac:dyDescent="0.3">
      <c r="A45" s="37"/>
      <c r="B45" s="38"/>
      <c r="C45" s="36"/>
      <c r="D45" s="39"/>
      <c r="E45" s="39"/>
      <c r="F45" s="39"/>
      <c r="G45" s="36"/>
      <c r="H45" s="36"/>
      <c r="I45" s="36"/>
      <c r="J45" s="36"/>
      <c r="K45" s="38"/>
      <c r="M45" s="36"/>
    </row>
  </sheetData>
  <autoFilter ref="A4:N44"/>
  <mergeCells count="10">
    <mergeCell ref="L3:L4"/>
    <mergeCell ref="A1:K1"/>
    <mergeCell ref="A3:A4"/>
    <mergeCell ref="B3:B4"/>
    <mergeCell ref="C3:C4"/>
    <mergeCell ref="D3:F3"/>
    <mergeCell ref="G3:G4"/>
    <mergeCell ref="H3:H4"/>
    <mergeCell ref="I3:I4"/>
    <mergeCell ref="K3:K4"/>
  </mergeCells>
  <phoneticPr fontId="3" type="noConversion"/>
  <pageMargins left="0.39370078740157483" right="0" top="0.39370078740157483" bottom="0.3937007874015748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view="pageBreakPreview" zoomScale="90" zoomScaleNormal="90" zoomScaleSheetLayoutView="9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K25" sqref="K25"/>
    </sheetView>
  </sheetViews>
  <sheetFormatPr defaultRowHeight="15.75" x14ac:dyDescent="0.25"/>
  <cols>
    <col min="1" max="1" width="3.875" style="7" customWidth="1"/>
    <col min="2" max="2" width="29.5" style="13" customWidth="1"/>
    <col min="3" max="3" width="14.75" style="8" customWidth="1"/>
    <col min="4" max="4" width="14" style="9" customWidth="1"/>
    <col min="5" max="6" width="15.25" style="9" customWidth="1"/>
    <col min="7" max="7" width="10.375" style="5" customWidth="1"/>
    <col min="8" max="8" width="14.625" style="5" customWidth="1"/>
    <col min="9" max="9" width="11.125" style="5" customWidth="1"/>
    <col min="10" max="10" width="13.375" style="10" customWidth="1"/>
    <col min="11" max="11" width="24.125" style="11" customWidth="1"/>
    <col min="12" max="12" width="43.625" style="4" customWidth="1"/>
    <col min="13" max="13" width="8.875" style="5" customWidth="1"/>
    <col min="14" max="256" width="9" style="6"/>
    <col min="257" max="257" width="3.875" style="6" customWidth="1"/>
    <col min="258" max="258" width="48.75" style="6" customWidth="1"/>
    <col min="259" max="259" width="12.25" style="6" customWidth="1"/>
    <col min="260" max="260" width="14" style="6" customWidth="1"/>
    <col min="261" max="262" width="13.5" style="6" customWidth="1"/>
    <col min="263" max="263" width="11" style="6" bestFit="1" customWidth="1"/>
    <col min="264" max="264" width="10.75" style="6" customWidth="1"/>
    <col min="265" max="265" width="10.875" style="6" bestFit="1" customWidth="1"/>
    <col min="266" max="266" width="12.125" style="6" customWidth="1"/>
    <col min="267" max="267" width="40.5" style="6" customWidth="1"/>
    <col min="268" max="268" width="43.625" style="6" customWidth="1"/>
    <col min="269" max="269" width="8.875" style="6" customWidth="1"/>
    <col min="270" max="512" width="9" style="6"/>
    <col min="513" max="513" width="3.875" style="6" customWidth="1"/>
    <col min="514" max="514" width="48.75" style="6" customWidth="1"/>
    <col min="515" max="515" width="12.25" style="6" customWidth="1"/>
    <col min="516" max="516" width="14" style="6" customWidth="1"/>
    <col min="517" max="518" width="13.5" style="6" customWidth="1"/>
    <col min="519" max="519" width="11" style="6" bestFit="1" customWidth="1"/>
    <col min="520" max="520" width="10.75" style="6" customWidth="1"/>
    <col min="521" max="521" width="10.875" style="6" bestFit="1" customWidth="1"/>
    <col min="522" max="522" width="12.125" style="6" customWidth="1"/>
    <col min="523" max="523" width="40.5" style="6" customWidth="1"/>
    <col min="524" max="524" width="43.625" style="6" customWidth="1"/>
    <col min="525" max="525" width="8.875" style="6" customWidth="1"/>
    <col min="526" max="768" width="9" style="6"/>
    <col min="769" max="769" width="3.875" style="6" customWidth="1"/>
    <col min="770" max="770" width="48.75" style="6" customWidth="1"/>
    <col min="771" max="771" width="12.25" style="6" customWidth="1"/>
    <col min="772" max="772" width="14" style="6" customWidth="1"/>
    <col min="773" max="774" width="13.5" style="6" customWidth="1"/>
    <col min="775" max="775" width="11" style="6" bestFit="1" customWidth="1"/>
    <col min="776" max="776" width="10.75" style="6" customWidth="1"/>
    <col min="777" max="777" width="10.875" style="6" bestFit="1" customWidth="1"/>
    <col min="778" max="778" width="12.125" style="6" customWidth="1"/>
    <col min="779" max="779" width="40.5" style="6" customWidth="1"/>
    <col min="780" max="780" width="43.625" style="6" customWidth="1"/>
    <col min="781" max="781" width="8.875" style="6" customWidth="1"/>
    <col min="782" max="1024" width="9" style="6"/>
    <col min="1025" max="1025" width="3.875" style="6" customWidth="1"/>
    <col min="1026" max="1026" width="48.75" style="6" customWidth="1"/>
    <col min="1027" max="1027" width="12.25" style="6" customWidth="1"/>
    <col min="1028" max="1028" width="14" style="6" customWidth="1"/>
    <col min="1029" max="1030" width="13.5" style="6" customWidth="1"/>
    <col min="1031" max="1031" width="11" style="6" bestFit="1" customWidth="1"/>
    <col min="1032" max="1032" width="10.75" style="6" customWidth="1"/>
    <col min="1033" max="1033" width="10.875" style="6" bestFit="1" customWidth="1"/>
    <col min="1034" max="1034" width="12.125" style="6" customWidth="1"/>
    <col min="1035" max="1035" width="40.5" style="6" customWidth="1"/>
    <col min="1036" max="1036" width="43.625" style="6" customWidth="1"/>
    <col min="1037" max="1037" width="8.875" style="6" customWidth="1"/>
    <col min="1038" max="1280" width="9" style="6"/>
    <col min="1281" max="1281" width="3.875" style="6" customWidth="1"/>
    <col min="1282" max="1282" width="48.75" style="6" customWidth="1"/>
    <col min="1283" max="1283" width="12.25" style="6" customWidth="1"/>
    <col min="1284" max="1284" width="14" style="6" customWidth="1"/>
    <col min="1285" max="1286" width="13.5" style="6" customWidth="1"/>
    <col min="1287" max="1287" width="11" style="6" bestFit="1" customWidth="1"/>
    <col min="1288" max="1288" width="10.75" style="6" customWidth="1"/>
    <col min="1289" max="1289" width="10.875" style="6" bestFit="1" customWidth="1"/>
    <col min="1290" max="1290" width="12.125" style="6" customWidth="1"/>
    <col min="1291" max="1291" width="40.5" style="6" customWidth="1"/>
    <col min="1292" max="1292" width="43.625" style="6" customWidth="1"/>
    <col min="1293" max="1293" width="8.875" style="6" customWidth="1"/>
    <col min="1294" max="1536" width="9" style="6"/>
    <col min="1537" max="1537" width="3.875" style="6" customWidth="1"/>
    <col min="1538" max="1538" width="48.75" style="6" customWidth="1"/>
    <col min="1539" max="1539" width="12.25" style="6" customWidth="1"/>
    <col min="1540" max="1540" width="14" style="6" customWidth="1"/>
    <col min="1541" max="1542" width="13.5" style="6" customWidth="1"/>
    <col min="1543" max="1543" width="11" style="6" bestFit="1" customWidth="1"/>
    <col min="1544" max="1544" width="10.75" style="6" customWidth="1"/>
    <col min="1545" max="1545" width="10.875" style="6" bestFit="1" customWidth="1"/>
    <col min="1546" max="1546" width="12.125" style="6" customWidth="1"/>
    <col min="1547" max="1547" width="40.5" style="6" customWidth="1"/>
    <col min="1548" max="1548" width="43.625" style="6" customWidth="1"/>
    <col min="1549" max="1549" width="8.875" style="6" customWidth="1"/>
    <col min="1550" max="1792" width="9" style="6"/>
    <col min="1793" max="1793" width="3.875" style="6" customWidth="1"/>
    <col min="1794" max="1794" width="48.75" style="6" customWidth="1"/>
    <col min="1795" max="1795" width="12.25" style="6" customWidth="1"/>
    <col min="1796" max="1796" width="14" style="6" customWidth="1"/>
    <col min="1797" max="1798" width="13.5" style="6" customWidth="1"/>
    <col min="1799" max="1799" width="11" style="6" bestFit="1" customWidth="1"/>
    <col min="1800" max="1800" width="10.75" style="6" customWidth="1"/>
    <col min="1801" max="1801" width="10.875" style="6" bestFit="1" customWidth="1"/>
    <col min="1802" max="1802" width="12.125" style="6" customWidth="1"/>
    <col min="1803" max="1803" width="40.5" style="6" customWidth="1"/>
    <col min="1804" max="1804" width="43.625" style="6" customWidth="1"/>
    <col min="1805" max="1805" width="8.875" style="6" customWidth="1"/>
    <col min="1806" max="2048" width="9" style="6"/>
    <col min="2049" max="2049" width="3.875" style="6" customWidth="1"/>
    <col min="2050" max="2050" width="48.75" style="6" customWidth="1"/>
    <col min="2051" max="2051" width="12.25" style="6" customWidth="1"/>
    <col min="2052" max="2052" width="14" style="6" customWidth="1"/>
    <col min="2053" max="2054" width="13.5" style="6" customWidth="1"/>
    <col min="2055" max="2055" width="11" style="6" bestFit="1" customWidth="1"/>
    <col min="2056" max="2056" width="10.75" style="6" customWidth="1"/>
    <col min="2057" max="2057" width="10.875" style="6" bestFit="1" customWidth="1"/>
    <col min="2058" max="2058" width="12.125" style="6" customWidth="1"/>
    <col min="2059" max="2059" width="40.5" style="6" customWidth="1"/>
    <col min="2060" max="2060" width="43.625" style="6" customWidth="1"/>
    <col min="2061" max="2061" width="8.875" style="6" customWidth="1"/>
    <col min="2062" max="2304" width="9" style="6"/>
    <col min="2305" max="2305" width="3.875" style="6" customWidth="1"/>
    <col min="2306" max="2306" width="48.75" style="6" customWidth="1"/>
    <col min="2307" max="2307" width="12.25" style="6" customWidth="1"/>
    <col min="2308" max="2308" width="14" style="6" customWidth="1"/>
    <col min="2309" max="2310" width="13.5" style="6" customWidth="1"/>
    <col min="2311" max="2311" width="11" style="6" bestFit="1" customWidth="1"/>
    <col min="2312" max="2312" width="10.75" style="6" customWidth="1"/>
    <col min="2313" max="2313" width="10.875" style="6" bestFit="1" customWidth="1"/>
    <col min="2314" max="2314" width="12.125" style="6" customWidth="1"/>
    <col min="2315" max="2315" width="40.5" style="6" customWidth="1"/>
    <col min="2316" max="2316" width="43.625" style="6" customWidth="1"/>
    <col min="2317" max="2317" width="8.875" style="6" customWidth="1"/>
    <col min="2318" max="2560" width="9" style="6"/>
    <col min="2561" max="2561" width="3.875" style="6" customWidth="1"/>
    <col min="2562" max="2562" width="48.75" style="6" customWidth="1"/>
    <col min="2563" max="2563" width="12.25" style="6" customWidth="1"/>
    <col min="2564" max="2564" width="14" style="6" customWidth="1"/>
    <col min="2565" max="2566" width="13.5" style="6" customWidth="1"/>
    <col min="2567" max="2567" width="11" style="6" bestFit="1" customWidth="1"/>
    <col min="2568" max="2568" width="10.75" style="6" customWidth="1"/>
    <col min="2569" max="2569" width="10.875" style="6" bestFit="1" customWidth="1"/>
    <col min="2570" max="2570" width="12.125" style="6" customWidth="1"/>
    <col min="2571" max="2571" width="40.5" style="6" customWidth="1"/>
    <col min="2572" max="2572" width="43.625" style="6" customWidth="1"/>
    <col min="2573" max="2573" width="8.875" style="6" customWidth="1"/>
    <col min="2574" max="2816" width="9" style="6"/>
    <col min="2817" max="2817" width="3.875" style="6" customWidth="1"/>
    <col min="2818" max="2818" width="48.75" style="6" customWidth="1"/>
    <col min="2819" max="2819" width="12.25" style="6" customWidth="1"/>
    <col min="2820" max="2820" width="14" style="6" customWidth="1"/>
    <col min="2821" max="2822" width="13.5" style="6" customWidth="1"/>
    <col min="2823" max="2823" width="11" style="6" bestFit="1" customWidth="1"/>
    <col min="2824" max="2824" width="10.75" style="6" customWidth="1"/>
    <col min="2825" max="2825" width="10.875" style="6" bestFit="1" customWidth="1"/>
    <col min="2826" max="2826" width="12.125" style="6" customWidth="1"/>
    <col min="2827" max="2827" width="40.5" style="6" customWidth="1"/>
    <col min="2828" max="2828" width="43.625" style="6" customWidth="1"/>
    <col min="2829" max="2829" width="8.875" style="6" customWidth="1"/>
    <col min="2830" max="3072" width="9" style="6"/>
    <col min="3073" max="3073" width="3.875" style="6" customWidth="1"/>
    <col min="3074" max="3074" width="48.75" style="6" customWidth="1"/>
    <col min="3075" max="3075" width="12.25" style="6" customWidth="1"/>
    <col min="3076" max="3076" width="14" style="6" customWidth="1"/>
    <col min="3077" max="3078" width="13.5" style="6" customWidth="1"/>
    <col min="3079" max="3079" width="11" style="6" bestFit="1" customWidth="1"/>
    <col min="3080" max="3080" width="10.75" style="6" customWidth="1"/>
    <col min="3081" max="3081" width="10.875" style="6" bestFit="1" customWidth="1"/>
    <col min="3082" max="3082" width="12.125" style="6" customWidth="1"/>
    <col min="3083" max="3083" width="40.5" style="6" customWidth="1"/>
    <col min="3084" max="3084" width="43.625" style="6" customWidth="1"/>
    <col min="3085" max="3085" width="8.875" style="6" customWidth="1"/>
    <col min="3086" max="3328" width="9" style="6"/>
    <col min="3329" max="3329" width="3.875" style="6" customWidth="1"/>
    <col min="3330" max="3330" width="48.75" style="6" customWidth="1"/>
    <col min="3331" max="3331" width="12.25" style="6" customWidth="1"/>
    <col min="3332" max="3332" width="14" style="6" customWidth="1"/>
    <col min="3333" max="3334" width="13.5" style="6" customWidth="1"/>
    <col min="3335" max="3335" width="11" style="6" bestFit="1" customWidth="1"/>
    <col min="3336" max="3336" width="10.75" style="6" customWidth="1"/>
    <col min="3337" max="3337" width="10.875" style="6" bestFit="1" customWidth="1"/>
    <col min="3338" max="3338" width="12.125" style="6" customWidth="1"/>
    <col min="3339" max="3339" width="40.5" style="6" customWidth="1"/>
    <col min="3340" max="3340" width="43.625" style="6" customWidth="1"/>
    <col min="3341" max="3341" width="8.875" style="6" customWidth="1"/>
    <col min="3342" max="3584" width="9" style="6"/>
    <col min="3585" max="3585" width="3.875" style="6" customWidth="1"/>
    <col min="3586" max="3586" width="48.75" style="6" customWidth="1"/>
    <col min="3587" max="3587" width="12.25" style="6" customWidth="1"/>
    <col min="3588" max="3588" width="14" style="6" customWidth="1"/>
    <col min="3589" max="3590" width="13.5" style="6" customWidth="1"/>
    <col min="3591" max="3591" width="11" style="6" bestFit="1" customWidth="1"/>
    <col min="3592" max="3592" width="10.75" style="6" customWidth="1"/>
    <col min="3593" max="3593" width="10.875" style="6" bestFit="1" customWidth="1"/>
    <col min="3594" max="3594" width="12.125" style="6" customWidth="1"/>
    <col min="3595" max="3595" width="40.5" style="6" customWidth="1"/>
    <col min="3596" max="3596" width="43.625" style="6" customWidth="1"/>
    <col min="3597" max="3597" width="8.875" style="6" customWidth="1"/>
    <col min="3598" max="3840" width="9" style="6"/>
    <col min="3841" max="3841" width="3.875" style="6" customWidth="1"/>
    <col min="3842" max="3842" width="48.75" style="6" customWidth="1"/>
    <col min="3843" max="3843" width="12.25" style="6" customWidth="1"/>
    <col min="3844" max="3844" width="14" style="6" customWidth="1"/>
    <col min="3845" max="3846" width="13.5" style="6" customWidth="1"/>
    <col min="3847" max="3847" width="11" style="6" bestFit="1" customWidth="1"/>
    <col min="3848" max="3848" width="10.75" style="6" customWidth="1"/>
    <col min="3849" max="3849" width="10.875" style="6" bestFit="1" customWidth="1"/>
    <col min="3850" max="3850" width="12.125" style="6" customWidth="1"/>
    <col min="3851" max="3851" width="40.5" style="6" customWidth="1"/>
    <col min="3852" max="3852" width="43.625" style="6" customWidth="1"/>
    <col min="3853" max="3853" width="8.875" style="6" customWidth="1"/>
    <col min="3854" max="4096" width="9" style="6"/>
    <col min="4097" max="4097" width="3.875" style="6" customWidth="1"/>
    <col min="4098" max="4098" width="48.75" style="6" customWidth="1"/>
    <col min="4099" max="4099" width="12.25" style="6" customWidth="1"/>
    <col min="4100" max="4100" width="14" style="6" customWidth="1"/>
    <col min="4101" max="4102" width="13.5" style="6" customWidth="1"/>
    <col min="4103" max="4103" width="11" style="6" bestFit="1" customWidth="1"/>
    <col min="4104" max="4104" width="10.75" style="6" customWidth="1"/>
    <col min="4105" max="4105" width="10.875" style="6" bestFit="1" customWidth="1"/>
    <col min="4106" max="4106" width="12.125" style="6" customWidth="1"/>
    <col min="4107" max="4107" width="40.5" style="6" customWidth="1"/>
    <col min="4108" max="4108" width="43.625" style="6" customWidth="1"/>
    <col min="4109" max="4109" width="8.875" style="6" customWidth="1"/>
    <col min="4110" max="4352" width="9" style="6"/>
    <col min="4353" max="4353" width="3.875" style="6" customWidth="1"/>
    <col min="4354" max="4354" width="48.75" style="6" customWidth="1"/>
    <col min="4355" max="4355" width="12.25" style="6" customWidth="1"/>
    <col min="4356" max="4356" width="14" style="6" customWidth="1"/>
    <col min="4357" max="4358" width="13.5" style="6" customWidth="1"/>
    <col min="4359" max="4359" width="11" style="6" bestFit="1" customWidth="1"/>
    <col min="4360" max="4360" width="10.75" style="6" customWidth="1"/>
    <col min="4361" max="4361" width="10.875" style="6" bestFit="1" customWidth="1"/>
    <col min="4362" max="4362" width="12.125" style="6" customWidth="1"/>
    <col min="4363" max="4363" width="40.5" style="6" customWidth="1"/>
    <col min="4364" max="4364" width="43.625" style="6" customWidth="1"/>
    <col min="4365" max="4365" width="8.875" style="6" customWidth="1"/>
    <col min="4366" max="4608" width="9" style="6"/>
    <col min="4609" max="4609" width="3.875" style="6" customWidth="1"/>
    <col min="4610" max="4610" width="48.75" style="6" customWidth="1"/>
    <col min="4611" max="4611" width="12.25" style="6" customWidth="1"/>
    <col min="4612" max="4612" width="14" style="6" customWidth="1"/>
    <col min="4613" max="4614" width="13.5" style="6" customWidth="1"/>
    <col min="4615" max="4615" width="11" style="6" bestFit="1" customWidth="1"/>
    <col min="4616" max="4616" width="10.75" style="6" customWidth="1"/>
    <col min="4617" max="4617" width="10.875" style="6" bestFit="1" customWidth="1"/>
    <col min="4618" max="4618" width="12.125" style="6" customWidth="1"/>
    <col min="4619" max="4619" width="40.5" style="6" customWidth="1"/>
    <col min="4620" max="4620" width="43.625" style="6" customWidth="1"/>
    <col min="4621" max="4621" width="8.875" style="6" customWidth="1"/>
    <col min="4622" max="4864" width="9" style="6"/>
    <col min="4865" max="4865" width="3.875" style="6" customWidth="1"/>
    <col min="4866" max="4866" width="48.75" style="6" customWidth="1"/>
    <col min="4867" max="4867" width="12.25" style="6" customWidth="1"/>
    <col min="4868" max="4868" width="14" style="6" customWidth="1"/>
    <col min="4869" max="4870" width="13.5" style="6" customWidth="1"/>
    <col min="4871" max="4871" width="11" style="6" bestFit="1" customWidth="1"/>
    <col min="4872" max="4872" width="10.75" style="6" customWidth="1"/>
    <col min="4873" max="4873" width="10.875" style="6" bestFit="1" customWidth="1"/>
    <col min="4874" max="4874" width="12.125" style="6" customWidth="1"/>
    <col min="4875" max="4875" width="40.5" style="6" customWidth="1"/>
    <col min="4876" max="4876" width="43.625" style="6" customWidth="1"/>
    <col min="4877" max="4877" width="8.875" style="6" customWidth="1"/>
    <col min="4878" max="5120" width="9" style="6"/>
    <col min="5121" max="5121" width="3.875" style="6" customWidth="1"/>
    <col min="5122" max="5122" width="48.75" style="6" customWidth="1"/>
    <col min="5123" max="5123" width="12.25" style="6" customWidth="1"/>
    <col min="5124" max="5124" width="14" style="6" customWidth="1"/>
    <col min="5125" max="5126" width="13.5" style="6" customWidth="1"/>
    <col min="5127" max="5127" width="11" style="6" bestFit="1" customWidth="1"/>
    <col min="5128" max="5128" width="10.75" style="6" customWidth="1"/>
    <col min="5129" max="5129" width="10.875" style="6" bestFit="1" customWidth="1"/>
    <col min="5130" max="5130" width="12.125" style="6" customWidth="1"/>
    <col min="5131" max="5131" width="40.5" style="6" customWidth="1"/>
    <col min="5132" max="5132" width="43.625" style="6" customWidth="1"/>
    <col min="5133" max="5133" width="8.875" style="6" customWidth="1"/>
    <col min="5134" max="5376" width="9" style="6"/>
    <col min="5377" max="5377" width="3.875" style="6" customWidth="1"/>
    <col min="5378" max="5378" width="48.75" style="6" customWidth="1"/>
    <col min="5379" max="5379" width="12.25" style="6" customWidth="1"/>
    <col min="5380" max="5380" width="14" style="6" customWidth="1"/>
    <col min="5381" max="5382" width="13.5" style="6" customWidth="1"/>
    <col min="5383" max="5383" width="11" style="6" bestFit="1" customWidth="1"/>
    <col min="5384" max="5384" width="10.75" style="6" customWidth="1"/>
    <col min="5385" max="5385" width="10.875" style="6" bestFit="1" customWidth="1"/>
    <col min="5386" max="5386" width="12.125" style="6" customWidth="1"/>
    <col min="5387" max="5387" width="40.5" style="6" customWidth="1"/>
    <col min="5388" max="5388" width="43.625" style="6" customWidth="1"/>
    <col min="5389" max="5389" width="8.875" style="6" customWidth="1"/>
    <col min="5390" max="5632" width="9" style="6"/>
    <col min="5633" max="5633" width="3.875" style="6" customWidth="1"/>
    <col min="5634" max="5634" width="48.75" style="6" customWidth="1"/>
    <col min="5635" max="5635" width="12.25" style="6" customWidth="1"/>
    <col min="5636" max="5636" width="14" style="6" customWidth="1"/>
    <col min="5637" max="5638" width="13.5" style="6" customWidth="1"/>
    <col min="5639" max="5639" width="11" style="6" bestFit="1" customWidth="1"/>
    <col min="5640" max="5640" width="10.75" style="6" customWidth="1"/>
    <col min="5641" max="5641" width="10.875" style="6" bestFit="1" customWidth="1"/>
    <col min="5642" max="5642" width="12.125" style="6" customWidth="1"/>
    <col min="5643" max="5643" width="40.5" style="6" customWidth="1"/>
    <col min="5644" max="5644" width="43.625" style="6" customWidth="1"/>
    <col min="5645" max="5645" width="8.875" style="6" customWidth="1"/>
    <col min="5646" max="5888" width="9" style="6"/>
    <col min="5889" max="5889" width="3.875" style="6" customWidth="1"/>
    <col min="5890" max="5890" width="48.75" style="6" customWidth="1"/>
    <col min="5891" max="5891" width="12.25" style="6" customWidth="1"/>
    <col min="5892" max="5892" width="14" style="6" customWidth="1"/>
    <col min="5893" max="5894" width="13.5" style="6" customWidth="1"/>
    <col min="5895" max="5895" width="11" style="6" bestFit="1" customWidth="1"/>
    <col min="5896" max="5896" width="10.75" style="6" customWidth="1"/>
    <col min="5897" max="5897" width="10.875" style="6" bestFit="1" customWidth="1"/>
    <col min="5898" max="5898" width="12.125" style="6" customWidth="1"/>
    <col min="5899" max="5899" width="40.5" style="6" customWidth="1"/>
    <col min="5900" max="5900" width="43.625" style="6" customWidth="1"/>
    <col min="5901" max="5901" width="8.875" style="6" customWidth="1"/>
    <col min="5902" max="6144" width="9" style="6"/>
    <col min="6145" max="6145" width="3.875" style="6" customWidth="1"/>
    <col min="6146" max="6146" width="48.75" style="6" customWidth="1"/>
    <col min="6147" max="6147" width="12.25" style="6" customWidth="1"/>
    <col min="6148" max="6148" width="14" style="6" customWidth="1"/>
    <col min="6149" max="6150" width="13.5" style="6" customWidth="1"/>
    <col min="6151" max="6151" width="11" style="6" bestFit="1" customWidth="1"/>
    <col min="6152" max="6152" width="10.75" style="6" customWidth="1"/>
    <col min="6153" max="6153" width="10.875" style="6" bestFit="1" customWidth="1"/>
    <col min="6154" max="6154" width="12.125" style="6" customWidth="1"/>
    <col min="6155" max="6155" width="40.5" style="6" customWidth="1"/>
    <col min="6156" max="6156" width="43.625" style="6" customWidth="1"/>
    <col min="6157" max="6157" width="8.875" style="6" customWidth="1"/>
    <col min="6158" max="6400" width="9" style="6"/>
    <col min="6401" max="6401" width="3.875" style="6" customWidth="1"/>
    <col min="6402" max="6402" width="48.75" style="6" customWidth="1"/>
    <col min="6403" max="6403" width="12.25" style="6" customWidth="1"/>
    <col min="6404" max="6404" width="14" style="6" customWidth="1"/>
    <col min="6405" max="6406" width="13.5" style="6" customWidth="1"/>
    <col min="6407" max="6407" width="11" style="6" bestFit="1" customWidth="1"/>
    <col min="6408" max="6408" width="10.75" style="6" customWidth="1"/>
    <col min="6409" max="6409" width="10.875" style="6" bestFit="1" customWidth="1"/>
    <col min="6410" max="6410" width="12.125" style="6" customWidth="1"/>
    <col min="6411" max="6411" width="40.5" style="6" customWidth="1"/>
    <col min="6412" max="6412" width="43.625" style="6" customWidth="1"/>
    <col min="6413" max="6413" width="8.875" style="6" customWidth="1"/>
    <col min="6414" max="6656" width="9" style="6"/>
    <col min="6657" max="6657" width="3.875" style="6" customWidth="1"/>
    <col min="6658" max="6658" width="48.75" style="6" customWidth="1"/>
    <col min="6659" max="6659" width="12.25" style="6" customWidth="1"/>
    <col min="6660" max="6660" width="14" style="6" customWidth="1"/>
    <col min="6661" max="6662" width="13.5" style="6" customWidth="1"/>
    <col min="6663" max="6663" width="11" style="6" bestFit="1" customWidth="1"/>
    <col min="6664" max="6664" width="10.75" style="6" customWidth="1"/>
    <col min="6665" max="6665" width="10.875" style="6" bestFit="1" customWidth="1"/>
    <col min="6666" max="6666" width="12.125" style="6" customWidth="1"/>
    <col min="6667" max="6667" width="40.5" style="6" customWidth="1"/>
    <col min="6668" max="6668" width="43.625" style="6" customWidth="1"/>
    <col min="6669" max="6669" width="8.875" style="6" customWidth="1"/>
    <col min="6670" max="6912" width="9" style="6"/>
    <col min="6913" max="6913" width="3.875" style="6" customWidth="1"/>
    <col min="6914" max="6914" width="48.75" style="6" customWidth="1"/>
    <col min="6915" max="6915" width="12.25" style="6" customWidth="1"/>
    <col min="6916" max="6916" width="14" style="6" customWidth="1"/>
    <col min="6917" max="6918" width="13.5" style="6" customWidth="1"/>
    <col min="6919" max="6919" width="11" style="6" bestFit="1" customWidth="1"/>
    <col min="6920" max="6920" width="10.75" style="6" customWidth="1"/>
    <col min="6921" max="6921" width="10.875" style="6" bestFit="1" customWidth="1"/>
    <col min="6922" max="6922" width="12.125" style="6" customWidth="1"/>
    <col min="6923" max="6923" width="40.5" style="6" customWidth="1"/>
    <col min="6924" max="6924" width="43.625" style="6" customWidth="1"/>
    <col min="6925" max="6925" width="8.875" style="6" customWidth="1"/>
    <col min="6926" max="7168" width="9" style="6"/>
    <col min="7169" max="7169" width="3.875" style="6" customWidth="1"/>
    <col min="7170" max="7170" width="48.75" style="6" customWidth="1"/>
    <col min="7171" max="7171" width="12.25" style="6" customWidth="1"/>
    <col min="7172" max="7172" width="14" style="6" customWidth="1"/>
    <col min="7173" max="7174" width="13.5" style="6" customWidth="1"/>
    <col min="7175" max="7175" width="11" style="6" bestFit="1" customWidth="1"/>
    <col min="7176" max="7176" width="10.75" style="6" customWidth="1"/>
    <col min="7177" max="7177" width="10.875" style="6" bestFit="1" customWidth="1"/>
    <col min="7178" max="7178" width="12.125" style="6" customWidth="1"/>
    <col min="7179" max="7179" width="40.5" style="6" customWidth="1"/>
    <col min="7180" max="7180" width="43.625" style="6" customWidth="1"/>
    <col min="7181" max="7181" width="8.875" style="6" customWidth="1"/>
    <col min="7182" max="7424" width="9" style="6"/>
    <col min="7425" max="7425" width="3.875" style="6" customWidth="1"/>
    <col min="7426" max="7426" width="48.75" style="6" customWidth="1"/>
    <col min="7427" max="7427" width="12.25" style="6" customWidth="1"/>
    <col min="7428" max="7428" width="14" style="6" customWidth="1"/>
    <col min="7429" max="7430" width="13.5" style="6" customWidth="1"/>
    <col min="7431" max="7431" width="11" style="6" bestFit="1" customWidth="1"/>
    <col min="7432" max="7432" width="10.75" style="6" customWidth="1"/>
    <col min="7433" max="7433" width="10.875" style="6" bestFit="1" customWidth="1"/>
    <col min="7434" max="7434" width="12.125" style="6" customWidth="1"/>
    <col min="7435" max="7435" width="40.5" style="6" customWidth="1"/>
    <col min="7436" max="7436" width="43.625" style="6" customWidth="1"/>
    <col min="7437" max="7437" width="8.875" style="6" customWidth="1"/>
    <col min="7438" max="7680" width="9" style="6"/>
    <col min="7681" max="7681" width="3.875" style="6" customWidth="1"/>
    <col min="7682" max="7682" width="48.75" style="6" customWidth="1"/>
    <col min="7683" max="7683" width="12.25" style="6" customWidth="1"/>
    <col min="7684" max="7684" width="14" style="6" customWidth="1"/>
    <col min="7685" max="7686" width="13.5" style="6" customWidth="1"/>
    <col min="7687" max="7687" width="11" style="6" bestFit="1" customWidth="1"/>
    <col min="7688" max="7688" width="10.75" style="6" customWidth="1"/>
    <col min="7689" max="7689" width="10.875" style="6" bestFit="1" customWidth="1"/>
    <col min="7690" max="7690" width="12.125" style="6" customWidth="1"/>
    <col min="7691" max="7691" width="40.5" style="6" customWidth="1"/>
    <col min="7692" max="7692" width="43.625" style="6" customWidth="1"/>
    <col min="7693" max="7693" width="8.875" style="6" customWidth="1"/>
    <col min="7694" max="7936" width="9" style="6"/>
    <col min="7937" max="7937" width="3.875" style="6" customWidth="1"/>
    <col min="7938" max="7938" width="48.75" style="6" customWidth="1"/>
    <col min="7939" max="7939" width="12.25" style="6" customWidth="1"/>
    <col min="7940" max="7940" width="14" style="6" customWidth="1"/>
    <col min="7941" max="7942" width="13.5" style="6" customWidth="1"/>
    <col min="7943" max="7943" width="11" style="6" bestFit="1" customWidth="1"/>
    <col min="7944" max="7944" width="10.75" style="6" customWidth="1"/>
    <col min="7945" max="7945" width="10.875" style="6" bestFit="1" customWidth="1"/>
    <col min="7946" max="7946" width="12.125" style="6" customWidth="1"/>
    <col min="7947" max="7947" width="40.5" style="6" customWidth="1"/>
    <col min="7948" max="7948" width="43.625" style="6" customWidth="1"/>
    <col min="7949" max="7949" width="8.875" style="6" customWidth="1"/>
    <col min="7950" max="8192" width="9" style="6"/>
    <col min="8193" max="8193" width="3.875" style="6" customWidth="1"/>
    <col min="8194" max="8194" width="48.75" style="6" customWidth="1"/>
    <col min="8195" max="8195" width="12.25" style="6" customWidth="1"/>
    <col min="8196" max="8196" width="14" style="6" customWidth="1"/>
    <col min="8197" max="8198" width="13.5" style="6" customWidth="1"/>
    <col min="8199" max="8199" width="11" style="6" bestFit="1" customWidth="1"/>
    <col min="8200" max="8200" width="10.75" style="6" customWidth="1"/>
    <col min="8201" max="8201" width="10.875" style="6" bestFit="1" customWidth="1"/>
    <col min="8202" max="8202" width="12.125" style="6" customWidth="1"/>
    <col min="8203" max="8203" width="40.5" style="6" customWidth="1"/>
    <col min="8204" max="8204" width="43.625" style="6" customWidth="1"/>
    <col min="8205" max="8205" width="8.875" style="6" customWidth="1"/>
    <col min="8206" max="8448" width="9" style="6"/>
    <col min="8449" max="8449" width="3.875" style="6" customWidth="1"/>
    <col min="8450" max="8450" width="48.75" style="6" customWidth="1"/>
    <col min="8451" max="8451" width="12.25" style="6" customWidth="1"/>
    <col min="8452" max="8452" width="14" style="6" customWidth="1"/>
    <col min="8453" max="8454" width="13.5" style="6" customWidth="1"/>
    <col min="8455" max="8455" width="11" style="6" bestFit="1" customWidth="1"/>
    <col min="8456" max="8456" width="10.75" style="6" customWidth="1"/>
    <col min="8457" max="8457" width="10.875" style="6" bestFit="1" customWidth="1"/>
    <col min="8458" max="8458" width="12.125" style="6" customWidth="1"/>
    <col min="8459" max="8459" width="40.5" style="6" customWidth="1"/>
    <col min="8460" max="8460" width="43.625" style="6" customWidth="1"/>
    <col min="8461" max="8461" width="8.875" style="6" customWidth="1"/>
    <col min="8462" max="8704" width="9" style="6"/>
    <col min="8705" max="8705" width="3.875" style="6" customWidth="1"/>
    <col min="8706" max="8706" width="48.75" style="6" customWidth="1"/>
    <col min="8707" max="8707" width="12.25" style="6" customWidth="1"/>
    <col min="8708" max="8708" width="14" style="6" customWidth="1"/>
    <col min="8709" max="8710" width="13.5" style="6" customWidth="1"/>
    <col min="8711" max="8711" width="11" style="6" bestFit="1" customWidth="1"/>
    <col min="8712" max="8712" width="10.75" style="6" customWidth="1"/>
    <col min="8713" max="8713" width="10.875" style="6" bestFit="1" customWidth="1"/>
    <col min="8714" max="8714" width="12.125" style="6" customWidth="1"/>
    <col min="8715" max="8715" width="40.5" style="6" customWidth="1"/>
    <col min="8716" max="8716" width="43.625" style="6" customWidth="1"/>
    <col min="8717" max="8717" width="8.875" style="6" customWidth="1"/>
    <col min="8718" max="8960" width="9" style="6"/>
    <col min="8961" max="8961" width="3.875" style="6" customWidth="1"/>
    <col min="8962" max="8962" width="48.75" style="6" customWidth="1"/>
    <col min="8963" max="8963" width="12.25" style="6" customWidth="1"/>
    <col min="8964" max="8964" width="14" style="6" customWidth="1"/>
    <col min="8965" max="8966" width="13.5" style="6" customWidth="1"/>
    <col min="8967" max="8967" width="11" style="6" bestFit="1" customWidth="1"/>
    <col min="8968" max="8968" width="10.75" style="6" customWidth="1"/>
    <col min="8969" max="8969" width="10.875" style="6" bestFit="1" customWidth="1"/>
    <col min="8970" max="8970" width="12.125" style="6" customWidth="1"/>
    <col min="8971" max="8971" width="40.5" style="6" customWidth="1"/>
    <col min="8972" max="8972" width="43.625" style="6" customWidth="1"/>
    <col min="8973" max="8973" width="8.875" style="6" customWidth="1"/>
    <col min="8974" max="9216" width="9" style="6"/>
    <col min="9217" max="9217" width="3.875" style="6" customWidth="1"/>
    <col min="9218" max="9218" width="48.75" style="6" customWidth="1"/>
    <col min="9219" max="9219" width="12.25" style="6" customWidth="1"/>
    <col min="9220" max="9220" width="14" style="6" customWidth="1"/>
    <col min="9221" max="9222" width="13.5" style="6" customWidth="1"/>
    <col min="9223" max="9223" width="11" style="6" bestFit="1" customWidth="1"/>
    <col min="9224" max="9224" width="10.75" style="6" customWidth="1"/>
    <col min="9225" max="9225" width="10.875" style="6" bestFit="1" customWidth="1"/>
    <col min="9226" max="9226" width="12.125" style="6" customWidth="1"/>
    <col min="9227" max="9227" width="40.5" style="6" customWidth="1"/>
    <col min="9228" max="9228" width="43.625" style="6" customWidth="1"/>
    <col min="9229" max="9229" width="8.875" style="6" customWidth="1"/>
    <col min="9230" max="9472" width="9" style="6"/>
    <col min="9473" max="9473" width="3.875" style="6" customWidth="1"/>
    <col min="9474" max="9474" width="48.75" style="6" customWidth="1"/>
    <col min="9475" max="9475" width="12.25" style="6" customWidth="1"/>
    <col min="9476" max="9476" width="14" style="6" customWidth="1"/>
    <col min="9477" max="9478" width="13.5" style="6" customWidth="1"/>
    <col min="9479" max="9479" width="11" style="6" bestFit="1" customWidth="1"/>
    <col min="9480" max="9480" width="10.75" style="6" customWidth="1"/>
    <col min="9481" max="9481" width="10.875" style="6" bestFit="1" customWidth="1"/>
    <col min="9482" max="9482" width="12.125" style="6" customWidth="1"/>
    <col min="9483" max="9483" width="40.5" style="6" customWidth="1"/>
    <col min="9484" max="9484" width="43.625" style="6" customWidth="1"/>
    <col min="9485" max="9485" width="8.875" style="6" customWidth="1"/>
    <col min="9486" max="9728" width="9" style="6"/>
    <col min="9729" max="9729" width="3.875" style="6" customWidth="1"/>
    <col min="9730" max="9730" width="48.75" style="6" customWidth="1"/>
    <col min="9731" max="9731" width="12.25" style="6" customWidth="1"/>
    <col min="9732" max="9732" width="14" style="6" customWidth="1"/>
    <col min="9733" max="9734" width="13.5" style="6" customWidth="1"/>
    <col min="9735" max="9735" width="11" style="6" bestFit="1" customWidth="1"/>
    <col min="9736" max="9736" width="10.75" style="6" customWidth="1"/>
    <col min="9737" max="9737" width="10.875" style="6" bestFit="1" customWidth="1"/>
    <col min="9738" max="9738" width="12.125" style="6" customWidth="1"/>
    <col min="9739" max="9739" width="40.5" style="6" customWidth="1"/>
    <col min="9740" max="9740" width="43.625" style="6" customWidth="1"/>
    <col min="9741" max="9741" width="8.875" style="6" customWidth="1"/>
    <col min="9742" max="9984" width="9" style="6"/>
    <col min="9985" max="9985" width="3.875" style="6" customWidth="1"/>
    <col min="9986" max="9986" width="48.75" style="6" customWidth="1"/>
    <col min="9987" max="9987" width="12.25" style="6" customWidth="1"/>
    <col min="9988" max="9988" width="14" style="6" customWidth="1"/>
    <col min="9989" max="9990" width="13.5" style="6" customWidth="1"/>
    <col min="9991" max="9991" width="11" style="6" bestFit="1" customWidth="1"/>
    <col min="9992" max="9992" width="10.75" style="6" customWidth="1"/>
    <col min="9993" max="9993" width="10.875" style="6" bestFit="1" customWidth="1"/>
    <col min="9994" max="9994" width="12.125" style="6" customWidth="1"/>
    <col min="9995" max="9995" width="40.5" style="6" customWidth="1"/>
    <col min="9996" max="9996" width="43.625" style="6" customWidth="1"/>
    <col min="9997" max="9997" width="8.875" style="6" customWidth="1"/>
    <col min="9998" max="10240" width="9" style="6"/>
    <col min="10241" max="10241" width="3.875" style="6" customWidth="1"/>
    <col min="10242" max="10242" width="48.75" style="6" customWidth="1"/>
    <col min="10243" max="10243" width="12.25" style="6" customWidth="1"/>
    <col min="10244" max="10244" width="14" style="6" customWidth="1"/>
    <col min="10245" max="10246" width="13.5" style="6" customWidth="1"/>
    <col min="10247" max="10247" width="11" style="6" bestFit="1" customWidth="1"/>
    <col min="10248" max="10248" width="10.75" style="6" customWidth="1"/>
    <col min="10249" max="10249" width="10.875" style="6" bestFit="1" customWidth="1"/>
    <col min="10250" max="10250" width="12.125" style="6" customWidth="1"/>
    <col min="10251" max="10251" width="40.5" style="6" customWidth="1"/>
    <col min="10252" max="10252" width="43.625" style="6" customWidth="1"/>
    <col min="10253" max="10253" width="8.875" style="6" customWidth="1"/>
    <col min="10254" max="10496" width="9" style="6"/>
    <col min="10497" max="10497" width="3.875" style="6" customWidth="1"/>
    <col min="10498" max="10498" width="48.75" style="6" customWidth="1"/>
    <col min="10499" max="10499" width="12.25" style="6" customWidth="1"/>
    <col min="10500" max="10500" width="14" style="6" customWidth="1"/>
    <col min="10501" max="10502" width="13.5" style="6" customWidth="1"/>
    <col min="10503" max="10503" width="11" style="6" bestFit="1" customWidth="1"/>
    <col min="10504" max="10504" width="10.75" style="6" customWidth="1"/>
    <col min="10505" max="10505" width="10.875" style="6" bestFit="1" customWidth="1"/>
    <col min="10506" max="10506" width="12.125" style="6" customWidth="1"/>
    <col min="10507" max="10507" width="40.5" style="6" customWidth="1"/>
    <col min="10508" max="10508" width="43.625" style="6" customWidth="1"/>
    <col min="10509" max="10509" width="8.875" style="6" customWidth="1"/>
    <col min="10510" max="10752" width="9" style="6"/>
    <col min="10753" max="10753" width="3.875" style="6" customWidth="1"/>
    <col min="10754" max="10754" width="48.75" style="6" customWidth="1"/>
    <col min="10755" max="10755" width="12.25" style="6" customWidth="1"/>
    <col min="10756" max="10756" width="14" style="6" customWidth="1"/>
    <col min="10757" max="10758" width="13.5" style="6" customWidth="1"/>
    <col min="10759" max="10759" width="11" style="6" bestFit="1" customWidth="1"/>
    <col min="10760" max="10760" width="10.75" style="6" customWidth="1"/>
    <col min="10761" max="10761" width="10.875" style="6" bestFit="1" customWidth="1"/>
    <col min="10762" max="10762" width="12.125" style="6" customWidth="1"/>
    <col min="10763" max="10763" width="40.5" style="6" customWidth="1"/>
    <col min="10764" max="10764" width="43.625" style="6" customWidth="1"/>
    <col min="10765" max="10765" width="8.875" style="6" customWidth="1"/>
    <col min="10766" max="11008" width="9" style="6"/>
    <col min="11009" max="11009" width="3.875" style="6" customWidth="1"/>
    <col min="11010" max="11010" width="48.75" style="6" customWidth="1"/>
    <col min="11011" max="11011" width="12.25" style="6" customWidth="1"/>
    <col min="11012" max="11012" width="14" style="6" customWidth="1"/>
    <col min="11013" max="11014" width="13.5" style="6" customWidth="1"/>
    <col min="11015" max="11015" width="11" style="6" bestFit="1" customWidth="1"/>
    <col min="11016" max="11016" width="10.75" style="6" customWidth="1"/>
    <col min="11017" max="11017" width="10.875" style="6" bestFit="1" customWidth="1"/>
    <col min="11018" max="11018" width="12.125" style="6" customWidth="1"/>
    <col min="11019" max="11019" width="40.5" style="6" customWidth="1"/>
    <col min="11020" max="11020" width="43.625" style="6" customWidth="1"/>
    <col min="11021" max="11021" width="8.875" style="6" customWidth="1"/>
    <col min="11022" max="11264" width="9" style="6"/>
    <col min="11265" max="11265" width="3.875" style="6" customWidth="1"/>
    <col min="11266" max="11266" width="48.75" style="6" customWidth="1"/>
    <col min="11267" max="11267" width="12.25" style="6" customWidth="1"/>
    <col min="11268" max="11268" width="14" style="6" customWidth="1"/>
    <col min="11269" max="11270" width="13.5" style="6" customWidth="1"/>
    <col min="11271" max="11271" width="11" style="6" bestFit="1" customWidth="1"/>
    <col min="11272" max="11272" width="10.75" style="6" customWidth="1"/>
    <col min="11273" max="11273" width="10.875" style="6" bestFit="1" customWidth="1"/>
    <col min="11274" max="11274" width="12.125" style="6" customWidth="1"/>
    <col min="11275" max="11275" width="40.5" style="6" customWidth="1"/>
    <col min="11276" max="11276" width="43.625" style="6" customWidth="1"/>
    <col min="11277" max="11277" width="8.875" style="6" customWidth="1"/>
    <col min="11278" max="11520" width="9" style="6"/>
    <col min="11521" max="11521" width="3.875" style="6" customWidth="1"/>
    <col min="11522" max="11522" width="48.75" style="6" customWidth="1"/>
    <col min="11523" max="11523" width="12.25" style="6" customWidth="1"/>
    <col min="11524" max="11524" width="14" style="6" customWidth="1"/>
    <col min="11525" max="11526" width="13.5" style="6" customWidth="1"/>
    <col min="11527" max="11527" width="11" style="6" bestFit="1" customWidth="1"/>
    <col min="11528" max="11528" width="10.75" style="6" customWidth="1"/>
    <col min="11529" max="11529" width="10.875" style="6" bestFit="1" customWidth="1"/>
    <col min="11530" max="11530" width="12.125" style="6" customWidth="1"/>
    <col min="11531" max="11531" width="40.5" style="6" customWidth="1"/>
    <col min="11532" max="11532" width="43.625" style="6" customWidth="1"/>
    <col min="11533" max="11533" width="8.875" style="6" customWidth="1"/>
    <col min="11534" max="11776" width="9" style="6"/>
    <col min="11777" max="11777" width="3.875" style="6" customWidth="1"/>
    <col min="11778" max="11778" width="48.75" style="6" customWidth="1"/>
    <col min="11779" max="11779" width="12.25" style="6" customWidth="1"/>
    <col min="11780" max="11780" width="14" style="6" customWidth="1"/>
    <col min="11781" max="11782" width="13.5" style="6" customWidth="1"/>
    <col min="11783" max="11783" width="11" style="6" bestFit="1" customWidth="1"/>
    <col min="11784" max="11784" width="10.75" style="6" customWidth="1"/>
    <col min="11785" max="11785" width="10.875" style="6" bestFit="1" customWidth="1"/>
    <col min="11786" max="11786" width="12.125" style="6" customWidth="1"/>
    <col min="11787" max="11787" width="40.5" style="6" customWidth="1"/>
    <col min="11788" max="11788" width="43.625" style="6" customWidth="1"/>
    <col min="11789" max="11789" width="8.875" style="6" customWidth="1"/>
    <col min="11790" max="12032" width="9" style="6"/>
    <col min="12033" max="12033" width="3.875" style="6" customWidth="1"/>
    <col min="12034" max="12034" width="48.75" style="6" customWidth="1"/>
    <col min="12035" max="12035" width="12.25" style="6" customWidth="1"/>
    <col min="12036" max="12036" width="14" style="6" customWidth="1"/>
    <col min="12037" max="12038" width="13.5" style="6" customWidth="1"/>
    <col min="12039" max="12039" width="11" style="6" bestFit="1" customWidth="1"/>
    <col min="12040" max="12040" width="10.75" style="6" customWidth="1"/>
    <col min="12041" max="12041" width="10.875" style="6" bestFit="1" customWidth="1"/>
    <col min="12042" max="12042" width="12.125" style="6" customWidth="1"/>
    <col min="12043" max="12043" width="40.5" style="6" customWidth="1"/>
    <col min="12044" max="12044" width="43.625" style="6" customWidth="1"/>
    <col min="12045" max="12045" width="8.875" style="6" customWidth="1"/>
    <col min="12046" max="12288" width="9" style="6"/>
    <col min="12289" max="12289" width="3.875" style="6" customWidth="1"/>
    <col min="12290" max="12290" width="48.75" style="6" customWidth="1"/>
    <col min="12291" max="12291" width="12.25" style="6" customWidth="1"/>
    <col min="12292" max="12292" width="14" style="6" customWidth="1"/>
    <col min="12293" max="12294" width="13.5" style="6" customWidth="1"/>
    <col min="12295" max="12295" width="11" style="6" bestFit="1" customWidth="1"/>
    <col min="12296" max="12296" width="10.75" style="6" customWidth="1"/>
    <col min="12297" max="12297" width="10.875" style="6" bestFit="1" customWidth="1"/>
    <col min="12298" max="12298" width="12.125" style="6" customWidth="1"/>
    <col min="12299" max="12299" width="40.5" style="6" customWidth="1"/>
    <col min="12300" max="12300" width="43.625" style="6" customWidth="1"/>
    <col min="12301" max="12301" width="8.875" style="6" customWidth="1"/>
    <col min="12302" max="12544" width="9" style="6"/>
    <col min="12545" max="12545" width="3.875" style="6" customWidth="1"/>
    <col min="12546" max="12546" width="48.75" style="6" customWidth="1"/>
    <col min="12547" max="12547" width="12.25" style="6" customWidth="1"/>
    <col min="12548" max="12548" width="14" style="6" customWidth="1"/>
    <col min="12549" max="12550" width="13.5" style="6" customWidth="1"/>
    <col min="12551" max="12551" width="11" style="6" bestFit="1" customWidth="1"/>
    <col min="12552" max="12552" width="10.75" style="6" customWidth="1"/>
    <col min="12553" max="12553" width="10.875" style="6" bestFit="1" customWidth="1"/>
    <col min="12554" max="12554" width="12.125" style="6" customWidth="1"/>
    <col min="12555" max="12555" width="40.5" style="6" customWidth="1"/>
    <col min="12556" max="12556" width="43.625" style="6" customWidth="1"/>
    <col min="12557" max="12557" width="8.875" style="6" customWidth="1"/>
    <col min="12558" max="12800" width="9" style="6"/>
    <col min="12801" max="12801" width="3.875" style="6" customWidth="1"/>
    <col min="12802" max="12802" width="48.75" style="6" customWidth="1"/>
    <col min="12803" max="12803" width="12.25" style="6" customWidth="1"/>
    <col min="12804" max="12804" width="14" style="6" customWidth="1"/>
    <col min="12805" max="12806" width="13.5" style="6" customWidth="1"/>
    <col min="12807" max="12807" width="11" style="6" bestFit="1" customWidth="1"/>
    <col min="12808" max="12808" width="10.75" style="6" customWidth="1"/>
    <col min="12809" max="12809" width="10.875" style="6" bestFit="1" customWidth="1"/>
    <col min="12810" max="12810" width="12.125" style="6" customWidth="1"/>
    <col min="12811" max="12811" width="40.5" style="6" customWidth="1"/>
    <col min="12812" max="12812" width="43.625" style="6" customWidth="1"/>
    <col min="12813" max="12813" width="8.875" style="6" customWidth="1"/>
    <col min="12814" max="13056" width="9" style="6"/>
    <col min="13057" max="13057" width="3.875" style="6" customWidth="1"/>
    <col min="13058" max="13058" width="48.75" style="6" customWidth="1"/>
    <col min="13059" max="13059" width="12.25" style="6" customWidth="1"/>
    <col min="13060" max="13060" width="14" style="6" customWidth="1"/>
    <col min="13061" max="13062" width="13.5" style="6" customWidth="1"/>
    <col min="13063" max="13063" width="11" style="6" bestFit="1" customWidth="1"/>
    <col min="13064" max="13064" width="10.75" style="6" customWidth="1"/>
    <col min="13065" max="13065" width="10.875" style="6" bestFit="1" customWidth="1"/>
    <col min="13066" max="13066" width="12.125" style="6" customWidth="1"/>
    <col min="13067" max="13067" width="40.5" style="6" customWidth="1"/>
    <col min="13068" max="13068" width="43.625" style="6" customWidth="1"/>
    <col min="13069" max="13069" width="8.875" style="6" customWidth="1"/>
    <col min="13070" max="13312" width="9" style="6"/>
    <col min="13313" max="13313" width="3.875" style="6" customWidth="1"/>
    <col min="13314" max="13314" width="48.75" style="6" customWidth="1"/>
    <col min="13315" max="13315" width="12.25" style="6" customWidth="1"/>
    <col min="13316" max="13316" width="14" style="6" customWidth="1"/>
    <col min="13317" max="13318" width="13.5" style="6" customWidth="1"/>
    <col min="13319" max="13319" width="11" style="6" bestFit="1" customWidth="1"/>
    <col min="13320" max="13320" width="10.75" style="6" customWidth="1"/>
    <col min="13321" max="13321" width="10.875" style="6" bestFit="1" customWidth="1"/>
    <col min="13322" max="13322" width="12.125" style="6" customWidth="1"/>
    <col min="13323" max="13323" width="40.5" style="6" customWidth="1"/>
    <col min="13324" max="13324" width="43.625" style="6" customWidth="1"/>
    <col min="13325" max="13325" width="8.875" style="6" customWidth="1"/>
    <col min="13326" max="13568" width="9" style="6"/>
    <col min="13569" max="13569" width="3.875" style="6" customWidth="1"/>
    <col min="13570" max="13570" width="48.75" style="6" customWidth="1"/>
    <col min="13571" max="13571" width="12.25" style="6" customWidth="1"/>
    <col min="13572" max="13572" width="14" style="6" customWidth="1"/>
    <col min="13573" max="13574" width="13.5" style="6" customWidth="1"/>
    <col min="13575" max="13575" width="11" style="6" bestFit="1" customWidth="1"/>
    <col min="13576" max="13576" width="10.75" style="6" customWidth="1"/>
    <col min="13577" max="13577" width="10.875" style="6" bestFit="1" customWidth="1"/>
    <col min="13578" max="13578" width="12.125" style="6" customWidth="1"/>
    <col min="13579" max="13579" width="40.5" style="6" customWidth="1"/>
    <col min="13580" max="13580" width="43.625" style="6" customWidth="1"/>
    <col min="13581" max="13581" width="8.875" style="6" customWidth="1"/>
    <col min="13582" max="13824" width="9" style="6"/>
    <col min="13825" max="13825" width="3.875" style="6" customWidth="1"/>
    <col min="13826" max="13826" width="48.75" style="6" customWidth="1"/>
    <col min="13827" max="13827" width="12.25" style="6" customWidth="1"/>
    <col min="13828" max="13828" width="14" style="6" customWidth="1"/>
    <col min="13829" max="13830" width="13.5" style="6" customWidth="1"/>
    <col min="13831" max="13831" width="11" style="6" bestFit="1" customWidth="1"/>
    <col min="13832" max="13832" width="10.75" style="6" customWidth="1"/>
    <col min="13833" max="13833" width="10.875" style="6" bestFit="1" customWidth="1"/>
    <col min="13834" max="13834" width="12.125" style="6" customWidth="1"/>
    <col min="13835" max="13835" width="40.5" style="6" customWidth="1"/>
    <col min="13836" max="13836" width="43.625" style="6" customWidth="1"/>
    <col min="13837" max="13837" width="8.875" style="6" customWidth="1"/>
    <col min="13838" max="14080" width="9" style="6"/>
    <col min="14081" max="14081" width="3.875" style="6" customWidth="1"/>
    <col min="14082" max="14082" width="48.75" style="6" customWidth="1"/>
    <col min="14083" max="14083" width="12.25" style="6" customWidth="1"/>
    <col min="14084" max="14084" width="14" style="6" customWidth="1"/>
    <col min="14085" max="14086" width="13.5" style="6" customWidth="1"/>
    <col min="14087" max="14087" width="11" style="6" bestFit="1" customWidth="1"/>
    <col min="14088" max="14088" width="10.75" style="6" customWidth="1"/>
    <col min="14089" max="14089" width="10.875" style="6" bestFit="1" customWidth="1"/>
    <col min="14090" max="14090" width="12.125" style="6" customWidth="1"/>
    <col min="14091" max="14091" width="40.5" style="6" customWidth="1"/>
    <col min="14092" max="14092" width="43.625" style="6" customWidth="1"/>
    <col min="14093" max="14093" width="8.875" style="6" customWidth="1"/>
    <col min="14094" max="14336" width="9" style="6"/>
    <col min="14337" max="14337" width="3.875" style="6" customWidth="1"/>
    <col min="14338" max="14338" width="48.75" style="6" customWidth="1"/>
    <col min="14339" max="14339" width="12.25" style="6" customWidth="1"/>
    <col min="14340" max="14340" width="14" style="6" customWidth="1"/>
    <col min="14341" max="14342" width="13.5" style="6" customWidth="1"/>
    <col min="14343" max="14343" width="11" style="6" bestFit="1" customWidth="1"/>
    <col min="14344" max="14344" width="10.75" style="6" customWidth="1"/>
    <col min="14345" max="14345" width="10.875" style="6" bestFit="1" customWidth="1"/>
    <col min="14346" max="14346" width="12.125" style="6" customWidth="1"/>
    <col min="14347" max="14347" width="40.5" style="6" customWidth="1"/>
    <col min="14348" max="14348" width="43.625" style="6" customWidth="1"/>
    <col min="14349" max="14349" width="8.875" style="6" customWidth="1"/>
    <col min="14350" max="14592" width="9" style="6"/>
    <col min="14593" max="14593" width="3.875" style="6" customWidth="1"/>
    <col min="14594" max="14594" width="48.75" style="6" customWidth="1"/>
    <col min="14595" max="14595" width="12.25" style="6" customWidth="1"/>
    <col min="14596" max="14596" width="14" style="6" customWidth="1"/>
    <col min="14597" max="14598" width="13.5" style="6" customWidth="1"/>
    <col min="14599" max="14599" width="11" style="6" bestFit="1" customWidth="1"/>
    <col min="14600" max="14600" width="10.75" style="6" customWidth="1"/>
    <col min="14601" max="14601" width="10.875" style="6" bestFit="1" customWidth="1"/>
    <col min="14602" max="14602" width="12.125" style="6" customWidth="1"/>
    <col min="14603" max="14603" width="40.5" style="6" customWidth="1"/>
    <col min="14604" max="14604" width="43.625" style="6" customWidth="1"/>
    <col min="14605" max="14605" width="8.875" style="6" customWidth="1"/>
    <col min="14606" max="14848" width="9" style="6"/>
    <col min="14849" max="14849" width="3.875" style="6" customWidth="1"/>
    <col min="14850" max="14850" width="48.75" style="6" customWidth="1"/>
    <col min="14851" max="14851" width="12.25" style="6" customWidth="1"/>
    <col min="14852" max="14852" width="14" style="6" customWidth="1"/>
    <col min="14853" max="14854" width="13.5" style="6" customWidth="1"/>
    <col min="14855" max="14855" width="11" style="6" bestFit="1" customWidth="1"/>
    <col min="14856" max="14856" width="10.75" style="6" customWidth="1"/>
    <col min="14857" max="14857" width="10.875" style="6" bestFit="1" customWidth="1"/>
    <col min="14858" max="14858" width="12.125" style="6" customWidth="1"/>
    <col min="14859" max="14859" width="40.5" style="6" customWidth="1"/>
    <col min="14860" max="14860" width="43.625" style="6" customWidth="1"/>
    <col min="14861" max="14861" width="8.875" style="6" customWidth="1"/>
    <col min="14862" max="15104" width="9" style="6"/>
    <col min="15105" max="15105" width="3.875" style="6" customWidth="1"/>
    <col min="15106" max="15106" width="48.75" style="6" customWidth="1"/>
    <col min="15107" max="15107" width="12.25" style="6" customWidth="1"/>
    <col min="15108" max="15108" width="14" style="6" customWidth="1"/>
    <col min="15109" max="15110" width="13.5" style="6" customWidth="1"/>
    <col min="15111" max="15111" width="11" style="6" bestFit="1" customWidth="1"/>
    <col min="15112" max="15112" width="10.75" style="6" customWidth="1"/>
    <col min="15113" max="15113" width="10.875" style="6" bestFit="1" customWidth="1"/>
    <col min="15114" max="15114" width="12.125" style="6" customWidth="1"/>
    <col min="15115" max="15115" width="40.5" style="6" customWidth="1"/>
    <col min="15116" max="15116" width="43.625" style="6" customWidth="1"/>
    <col min="15117" max="15117" width="8.875" style="6" customWidth="1"/>
    <col min="15118" max="15360" width="9" style="6"/>
    <col min="15361" max="15361" width="3.875" style="6" customWidth="1"/>
    <col min="15362" max="15362" width="48.75" style="6" customWidth="1"/>
    <col min="15363" max="15363" width="12.25" style="6" customWidth="1"/>
    <col min="15364" max="15364" width="14" style="6" customWidth="1"/>
    <col min="15365" max="15366" width="13.5" style="6" customWidth="1"/>
    <col min="15367" max="15367" width="11" style="6" bestFit="1" customWidth="1"/>
    <col min="15368" max="15368" width="10.75" style="6" customWidth="1"/>
    <col min="15369" max="15369" width="10.875" style="6" bestFit="1" customWidth="1"/>
    <col min="15370" max="15370" width="12.125" style="6" customWidth="1"/>
    <col min="15371" max="15371" width="40.5" style="6" customWidth="1"/>
    <col min="15372" max="15372" width="43.625" style="6" customWidth="1"/>
    <col min="15373" max="15373" width="8.875" style="6" customWidth="1"/>
    <col min="15374" max="15616" width="9" style="6"/>
    <col min="15617" max="15617" width="3.875" style="6" customWidth="1"/>
    <col min="15618" max="15618" width="48.75" style="6" customWidth="1"/>
    <col min="15619" max="15619" width="12.25" style="6" customWidth="1"/>
    <col min="15620" max="15620" width="14" style="6" customWidth="1"/>
    <col min="15621" max="15622" width="13.5" style="6" customWidth="1"/>
    <col min="15623" max="15623" width="11" style="6" bestFit="1" customWidth="1"/>
    <col min="15624" max="15624" width="10.75" style="6" customWidth="1"/>
    <col min="15625" max="15625" width="10.875" style="6" bestFit="1" customWidth="1"/>
    <col min="15626" max="15626" width="12.125" style="6" customWidth="1"/>
    <col min="15627" max="15627" width="40.5" style="6" customWidth="1"/>
    <col min="15628" max="15628" width="43.625" style="6" customWidth="1"/>
    <col min="15629" max="15629" width="8.875" style="6" customWidth="1"/>
    <col min="15630" max="15872" width="9" style="6"/>
    <col min="15873" max="15873" width="3.875" style="6" customWidth="1"/>
    <col min="15874" max="15874" width="48.75" style="6" customWidth="1"/>
    <col min="15875" max="15875" width="12.25" style="6" customWidth="1"/>
    <col min="15876" max="15876" width="14" style="6" customWidth="1"/>
    <col min="15877" max="15878" width="13.5" style="6" customWidth="1"/>
    <col min="15879" max="15879" width="11" style="6" bestFit="1" customWidth="1"/>
    <col min="15880" max="15880" width="10.75" style="6" customWidth="1"/>
    <col min="15881" max="15881" width="10.875" style="6" bestFit="1" customWidth="1"/>
    <col min="15882" max="15882" width="12.125" style="6" customWidth="1"/>
    <col min="15883" max="15883" width="40.5" style="6" customWidth="1"/>
    <col min="15884" max="15884" width="43.625" style="6" customWidth="1"/>
    <col min="15885" max="15885" width="8.875" style="6" customWidth="1"/>
    <col min="15886" max="16128" width="9" style="6"/>
    <col min="16129" max="16129" width="3.875" style="6" customWidth="1"/>
    <col min="16130" max="16130" width="48.75" style="6" customWidth="1"/>
    <col min="16131" max="16131" width="12.25" style="6" customWidth="1"/>
    <col min="16132" max="16132" width="14" style="6" customWidth="1"/>
    <col min="16133" max="16134" width="13.5" style="6" customWidth="1"/>
    <col min="16135" max="16135" width="11" style="6" bestFit="1" customWidth="1"/>
    <col min="16136" max="16136" width="10.75" style="6" customWidth="1"/>
    <col min="16137" max="16137" width="10.875" style="6" bestFit="1" customWidth="1"/>
    <col min="16138" max="16138" width="12.125" style="6" customWidth="1"/>
    <col min="16139" max="16139" width="40.5" style="6" customWidth="1"/>
    <col min="16140" max="16140" width="43.625" style="6" customWidth="1"/>
    <col min="16141" max="16141" width="8.875" style="6" customWidth="1"/>
    <col min="16142" max="16384" width="9" style="6"/>
  </cols>
  <sheetData>
    <row r="1" spans="1:14" s="3" customFormat="1" ht="45" customHeight="1" x14ac:dyDescent="0.25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2"/>
      <c r="M1" s="1"/>
    </row>
    <row r="2" spans="1:14" s="18" customFormat="1" ht="17.25" customHeight="1" x14ac:dyDescent="0.25">
      <c r="A2" s="14"/>
      <c r="B2" s="14"/>
      <c r="C2" s="15"/>
      <c r="D2" s="15"/>
      <c r="E2" s="15"/>
      <c r="F2" s="15"/>
      <c r="G2" s="15"/>
      <c r="H2" s="15"/>
      <c r="I2" s="15"/>
      <c r="J2" s="16"/>
      <c r="K2" s="17" t="s">
        <v>99</v>
      </c>
      <c r="L2" s="17"/>
      <c r="N2" s="15"/>
    </row>
    <row r="3" spans="1:14" s="19" customFormat="1" ht="16.5" customHeight="1" x14ac:dyDescent="0.3">
      <c r="A3" s="57" t="s">
        <v>0</v>
      </c>
      <c r="B3" s="58" t="s">
        <v>1</v>
      </c>
      <c r="C3" s="58" t="s">
        <v>2</v>
      </c>
      <c r="D3" s="57" t="s">
        <v>3</v>
      </c>
      <c r="E3" s="59"/>
      <c r="F3" s="59"/>
      <c r="G3" s="57" t="s">
        <v>4</v>
      </c>
      <c r="H3" s="58" t="s">
        <v>5</v>
      </c>
      <c r="I3" s="57" t="s">
        <v>9</v>
      </c>
      <c r="J3" s="49" t="s">
        <v>6</v>
      </c>
      <c r="K3" s="58" t="s">
        <v>11</v>
      </c>
      <c r="L3" s="55"/>
      <c r="N3" s="20"/>
    </row>
    <row r="4" spans="1:14" s="19" customFormat="1" ht="58.5" customHeight="1" x14ac:dyDescent="0.3">
      <c r="A4" s="57"/>
      <c r="B4" s="58"/>
      <c r="C4" s="58"/>
      <c r="D4" s="49" t="s">
        <v>13</v>
      </c>
      <c r="E4" s="49" t="s">
        <v>10</v>
      </c>
      <c r="F4" s="49" t="s">
        <v>7</v>
      </c>
      <c r="G4" s="57"/>
      <c r="H4" s="58"/>
      <c r="I4" s="57"/>
      <c r="J4" s="49" t="s">
        <v>8</v>
      </c>
      <c r="K4" s="58"/>
      <c r="L4" s="55"/>
      <c r="N4" s="21"/>
    </row>
    <row r="5" spans="1:14" s="19" customFormat="1" ht="34.5" customHeight="1" x14ac:dyDescent="0.3">
      <c r="A5" s="22"/>
      <c r="B5" s="23" t="s">
        <v>12</v>
      </c>
      <c r="C5" s="24">
        <f>SUM(C6:C50)</f>
        <v>68730929</v>
      </c>
      <c r="D5" s="24">
        <f>SUM(D6:D50)</f>
        <v>928279</v>
      </c>
      <c r="E5" s="24">
        <f>SUM(E6:E50)</f>
        <v>42633079</v>
      </c>
      <c r="F5" s="24">
        <f>SUM(F6:F50)</f>
        <v>43561358</v>
      </c>
      <c r="G5" s="25">
        <f>F5/C5</f>
        <v>0.63379556531237924</v>
      </c>
      <c r="H5" s="24">
        <f>SUM(H6:H50)</f>
        <v>25169571</v>
      </c>
      <c r="I5" s="26">
        <f t="shared" ref="I5:I10" si="0">H5/C5</f>
        <v>0.36620443468762076</v>
      </c>
      <c r="J5" s="27"/>
      <c r="K5" s="28"/>
      <c r="M5" s="21"/>
    </row>
    <row r="6" spans="1:14" s="35" customFormat="1" ht="45" customHeight="1" x14ac:dyDescent="0.3">
      <c r="A6" s="49">
        <v>1</v>
      </c>
      <c r="B6" s="29" t="s">
        <v>14</v>
      </c>
      <c r="C6" s="30">
        <v>742000</v>
      </c>
      <c r="D6" s="30">
        <v>51363</v>
      </c>
      <c r="E6" s="31">
        <v>50867</v>
      </c>
      <c r="F6" s="31">
        <f>SUM(D6:E6)</f>
        <v>102230</v>
      </c>
      <c r="G6" s="44">
        <f t="shared" ref="G6:G10" si="1">F6/C6</f>
        <v>0.13777628032345013</v>
      </c>
      <c r="H6" s="32">
        <f>C6-F6</f>
        <v>639770</v>
      </c>
      <c r="I6" s="33">
        <f t="shared" si="0"/>
        <v>0.86222371967654987</v>
      </c>
      <c r="J6" s="49" t="s">
        <v>35</v>
      </c>
      <c r="K6" s="34" t="s">
        <v>36</v>
      </c>
      <c r="M6" s="36"/>
    </row>
    <row r="7" spans="1:14" s="35" customFormat="1" ht="39" customHeight="1" x14ac:dyDescent="0.3">
      <c r="A7" s="49">
        <v>2</v>
      </c>
      <c r="B7" s="29" t="s">
        <v>15</v>
      </c>
      <c r="C7" s="30">
        <v>100000</v>
      </c>
      <c r="D7" s="30">
        <v>15750</v>
      </c>
      <c r="E7" s="31">
        <v>45000</v>
      </c>
      <c r="F7" s="31">
        <f t="shared" ref="F7:F50" si="2">SUM(D7:E7)</f>
        <v>60750</v>
      </c>
      <c r="G7" s="44">
        <f t="shared" si="1"/>
        <v>0.60750000000000004</v>
      </c>
      <c r="H7" s="32">
        <f t="shared" ref="H7:H50" si="3">C7-F7</f>
        <v>39250</v>
      </c>
      <c r="I7" s="33">
        <f t="shared" si="0"/>
        <v>0.39250000000000002</v>
      </c>
      <c r="J7" s="49" t="s">
        <v>35</v>
      </c>
      <c r="K7" s="34" t="s">
        <v>37</v>
      </c>
      <c r="M7" s="36"/>
    </row>
    <row r="8" spans="1:14" s="35" customFormat="1" ht="39" customHeight="1" x14ac:dyDescent="0.3">
      <c r="A8" s="50">
        <v>3</v>
      </c>
      <c r="B8" s="29" t="s">
        <v>90</v>
      </c>
      <c r="C8" s="30">
        <v>42400</v>
      </c>
      <c r="D8" s="30"/>
      <c r="E8" s="31"/>
      <c r="F8" s="31">
        <f t="shared" si="2"/>
        <v>0</v>
      </c>
      <c r="G8" s="44">
        <f t="shared" si="1"/>
        <v>0</v>
      </c>
      <c r="H8" s="32">
        <f t="shared" si="3"/>
        <v>42400</v>
      </c>
      <c r="I8" s="33">
        <f t="shared" si="0"/>
        <v>1</v>
      </c>
      <c r="J8" s="49" t="s">
        <v>91</v>
      </c>
      <c r="K8" s="34"/>
      <c r="M8" s="36"/>
    </row>
    <row r="9" spans="1:14" s="19" customFormat="1" ht="39" customHeight="1" x14ac:dyDescent="0.3">
      <c r="A9" s="50">
        <v>4</v>
      </c>
      <c r="B9" s="29" t="s">
        <v>21</v>
      </c>
      <c r="C9" s="30">
        <v>57050</v>
      </c>
      <c r="D9" s="30">
        <v>32000</v>
      </c>
      <c r="E9" s="31"/>
      <c r="F9" s="31">
        <f t="shared" si="2"/>
        <v>32000</v>
      </c>
      <c r="G9" s="44">
        <f t="shared" si="1"/>
        <v>0.56091148115687994</v>
      </c>
      <c r="H9" s="32">
        <f t="shared" si="3"/>
        <v>25050</v>
      </c>
      <c r="I9" s="33">
        <f t="shared" si="0"/>
        <v>0.43908851884312006</v>
      </c>
      <c r="J9" s="49" t="s">
        <v>53</v>
      </c>
      <c r="K9" s="34" t="s">
        <v>54</v>
      </c>
      <c r="M9" s="21"/>
    </row>
    <row r="10" spans="1:14" s="19" customFormat="1" ht="39" customHeight="1" x14ac:dyDescent="0.3">
      <c r="A10" s="50">
        <v>5</v>
      </c>
      <c r="B10" s="29" t="s">
        <v>22</v>
      </c>
      <c r="C10" s="30">
        <v>430000</v>
      </c>
      <c r="D10" s="30"/>
      <c r="E10" s="31"/>
      <c r="F10" s="31">
        <f t="shared" si="2"/>
        <v>0</v>
      </c>
      <c r="G10" s="44">
        <f t="shared" si="1"/>
        <v>0</v>
      </c>
      <c r="H10" s="32">
        <f t="shared" si="3"/>
        <v>430000</v>
      </c>
      <c r="I10" s="33">
        <f t="shared" si="0"/>
        <v>1</v>
      </c>
      <c r="J10" s="49" t="s">
        <v>53</v>
      </c>
      <c r="K10" s="34" t="s">
        <v>54</v>
      </c>
      <c r="M10" s="21"/>
    </row>
    <row r="11" spans="1:14" s="19" customFormat="1" ht="56.25" customHeight="1" x14ac:dyDescent="0.3">
      <c r="A11" s="50">
        <v>6</v>
      </c>
      <c r="B11" s="29" t="s">
        <v>23</v>
      </c>
      <c r="C11" s="30">
        <v>194670</v>
      </c>
      <c r="D11" s="30">
        <v>9200</v>
      </c>
      <c r="E11" s="31">
        <v>40876</v>
      </c>
      <c r="F11" s="31">
        <f t="shared" si="2"/>
        <v>50076</v>
      </c>
      <c r="G11" s="44">
        <f>F11/C11</f>
        <v>0.25723532131299121</v>
      </c>
      <c r="H11" s="32">
        <f t="shared" si="3"/>
        <v>144594</v>
      </c>
      <c r="I11" s="33">
        <f>H11/C11</f>
        <v>0.74276467868700879</v>
      </c>
      <c r="J11" s="49" t="s">
        <v>53</v>
      </c>
      <c r="K11" s="34" t="s">
        <v>54</v>
      </c>
      <c r="M11" s="21"/>
    </row>
    <row r="12" spans="1:14" s="19" customFormat="1" ht="56.25" customHeight="1" x14ac:dyDescent="0.3">
      <c r="A12" s="50">
        <v>7</v>
      </c>
      <c r="B12" s="29" t="s">
        <v>38</v>
      </c>
      <c r="C12" s="30">
        <v>25000</v>
      </c>
      <c r="D12" s="30">
        <v>25000</v>
      </c>
      <c r="E12" s="31"/>
      <c r="F12" s="31">
        <f t="shared" si="2"/>
        <v>25000</v>
      </c>
      <c r="G12" s="44">
        <f>F12/C12</f>
        <v>1</v>
      </c>
      <c r="H12" s="32">
        <f t="shared" si="3"/>
        <v>0</v>
      </c>
      <c r="I12" s="33">
        <f>H12/C12</f>
        <v>0</v>
      </c>
      <c r="J12" s="49" t="s">
        <v>53</v>
      </c>
      <c r="K12" s="34" t="s">
        <v>54</v>
      </c>
      <c r="M12" s="21"/>
    </row>
    <row r="13" spans="1:14" s="19" customFormat="1" ht="39.75" customHeight="1" x14ac:dyDescent="0.3">
      <c r="A13" s="50">
        <v>8</v>
      </c>
      <c r="B13" s="29" t="s">
        <v>24</v>
      </c>
      <c r="C13" s="30">
        <v>175770</v>
      </c>
      <c r="D13" s="30">
        <v>2000</v>
      </c>
      <c r="E13" s="31">
        <v>4280</v>
      </c>
      <c r="F13" s="31">
        <f t="shared" si="2"/>
        <v>6280</v>
      </c>
      <c r="G13" s="44">
        <f t="shared" ref="G13:G50" si="4">F13/C13</f>
        <v>3.5728508846788416E-2</v>
      </c>
      <c r="H13" s="32">
        <f t="shared" si="3"/>
        <v>169490</v>
      </c>
      <c r="I13" s="33">
        <f t="shared" ref="I13:I50" si="5">H13/C13</f>
        <v>0.96427149115321154</v>
      </c>
      <c r="J13" s="49" t="s">
        <v>53</v>
      </c>
      <c r="K13" s="34" t="s">
        <v>54</v>
      </c>
      <c r="M13" s="21"/>
    </row>
    <row r="14" spans="1:14" s="35" customFormat="1" ht="59.25" customHeight="1" x14ac:dyDescent="0.3">
      <c r="A14" s="50">
        <v>9</v>
      </c>
      <c r="B14" s="29" t="s">
        <v>39</v>
      </c>
      <c r="C14" s="30">
        <v>129360</v>
      </c>
      <c r="D14" s="30"/>
      <c r="E14" s="31">
        <v>31680</v>
      </c>
      <c r="F14" s="31">
        <f>SUM(D14:E14)</f>
        <v>31680</v>
      </c>
      <c r="G14" s="44">
        <f>F14/C14</f>
        <v>0.24489795918367346</v>
      </c>
      <c r="H14" s="32">
        <f>C14-F14</f>
        <v>97680</v>
      </c>
      <c r="I14" s="33">
        <f>H14/C14</f>
        <v>0.75510204081632648</v>
      </c>
      <c r="J14" s="49" t="s">
        <v>56</v>
      </c>
      <c r="K14" s="34" t="s">
        <v>66</v>
      </c>
      <c r="M14" s="36"/>
    </row>
    <row r="15" spans="1:14" s="35" customFormat="1" ht="59.25" customHeight="1" x14ac:dyDescent="0.3">
      <c r="A15" s="50">
        <v>10</v>
      </c>
      <c r="B15" s="29" t="s">
        <v>96</v>
      </c>
      <c r="C15" s="30">
        <v>16000</v>
      </c>
      <c r="D15" s="30"/>
      <c r="E15" s="31"/>
      <c r="F15" s="31">
        <f>SUM(D15:E15)</f>
        <v>0</v>
      </c>
      <c r="G15" s="44">
        <f>F15/C15</f>
        <v>0</v>
      </c>
      <c r="H15" s="32">
        <f>C15-F15</f>
        <v>16000</v>
      </c>
      <c r="I15" s="33">
        <f>H15/C15</f>
        <v>1</v>
      </c>
      <c r="J15" s="49" t="s">
        <v>97</v>
      </c>
      <c r="K15" s="34" t="s">
        <v>98</v>
      </c>
      <c r="M15" s="36"/>
    </row>
    <row r="16" spans="1:14" s="35" customFormat="1" ht="59.25" customHeight="1" x14ac:dyDescent="0.3">
      <c r="A16" s="50">
        <v>11</v>
      </c>
      <c r="B16" s="29" t="s">
        <v>74</v>
      </c>
      <c r="C16" s="30">
        <v>318050</v>
      </c>
      <c r="D16" s="30">
        <v>136100</v>
      </c>
      <c r="E16" s="31"/>
      <c r="F16" s="31">
        <f>SUM(D16:E16)</f>
        <v>136100</v>
      </c>
      <c r="G16" s="44">
        <f>F16/C16</f>
        <v>0.42792013834302783</v>
      </c>
      <c r="H16" s="32">
        <f>C16-F16</f>
        <v>181950</v>
      </c>
      <c r="I16" s="33">
        <f>H16/C16</f>
        <v>0.57207986165697222</v>
      </c>
      <c r="J16" s="49" t="s">
        <v>77</v>
      </c>
      <c r="K16" s="34" t="s">
        <v>76</v>
      </c>
      <c r="M16" s="36"/>
    </row>
    <row r="17" spans="1:13" s="35" customFormat="1" ht="59.25" customHeight="1" x14ac:dyDescent="0.3">
      <c r="A17" s="50">
        <v>12</v>
      </c>
      <c r="B17" s="29" t="s">
        <v>93</v>
      </c>
      <c r="C17" s="30">
        <v>50100</v>
      </c>
      <c r="D17" s="30"/>
      <c r="E17" s="31"/>
      <c r="F17" s="31">
        <f>SUM(D17:E17)</f>
        <v>0</v>
      </c>
      <c r="G17" s="44">
        <f>F17/C17</f>
        <v>0</v>
      </c>
      <c r="H17" s="32">
        <f>C17-F17</f>
        <v>50100</v>
      </c>
      <c r="I17" s="33">
        <f>H17/C17</f>
        <v>1</v>
      </c>
      <c r="J17" s="49" t="s">
        <v>94</v>
      </c>
      <c r="K17" s="34" t="s">
        <v>95</v>
      </c>
      <c r="M17" s="36"/>
    </row>
    <row r="18" spans="1:13" s="35" customFormat="1" ht="75" customHeight="1" x14ac:dyDescent="0.3">
      <c r="A18" s="50">
        <v>13</v>
      </c>
      <c r="B18" s="29" t="s">
        <v>109</v>
      </c>
      <c r="C18" s="30">
        <v>2000000</v>
      </c>
      <c r="D18" s="30"/>
      <c r="E18" s="31"/>
      <c r="F18" s="31">
        <f t="shared" ref="F18:F19" si="6">SUM(D18:E18)</f>
        <v>0</v>
      </c>
      <c r="G18" s="44">
        <f t="shared" ref="G18:G19" si="7">F18/C18</f>
        <v>0</v>
      </c>
      <c r="H18" s="32">
        <f t="shared" ref="H18:H19" si="8">C18-F18</f>
        <v>2000000</v>
      </c>
      <c r="I18" s="33">
        <f t="shared" ref="I18:I19" si="9">H18/C18</f>
        <v>1</v>
      </c>
      <c r="J18" s="50" t="s">
        <v>111</v>
      </c>
      <c r="K18" s="34" t="s">
        <v>112</v>
      </c>
      <c r="M18" s="36"/>
    </row>
    <row r="19" spans="1:13" s="35" customFormat="1" ht="59.25" customHeight="1" x14ac:dyDescent="0.3">
      <c r="A19" s="50">
        <v>14</v>
      </c>
      <c r="B19" s="29" t="s">
        <v>110</v>
      </c>
      <c r="C19" s="30">
        <v>1118000</v>
      </c>
      <c r="D19" s="30"/>
      <c r="E19" s="31"/>
      <c r="F19" s="31">
        <f t="shared" si="6"/>
        <v>0</v>
      </c>
      <c r="G19" s="44">
        <f t="shared" si="7"/>
        <v>0</v>
      </c>
      <c r="H19" s="32">
        <f t="shared" si="8"/>
        <v>1118000</v>
      </c>
      <c r="I19" s="33">
        <f t="shared" si="9"/>
        <v>1</v>
      </c>
      <c r="J19" s="50" t="s">
        <v>111</v>
      </c>
      <c r="K19" s="34" t="s">
        <v>112</v>
      </c>
      <c r="M19" s="36"/>
    </row>
    <row r="20" spans="1:13" s="35" customFormat="1" ht="43.5" customHeight="1" x14ac:dyDescent="0.3">
      <c r="A20" s="50">
        <v>15</v>
      </c>
      <c r="B20" s="29" t="s">
        <v>25</v>
      </c>
      <c r="C20" s="30">
        <v>126100</v>
      </c>
      <c r="D20" s="30"/>
      <c r="E20" s="31"/>
      <c r="F20" s="31">
        <f t="shared" si="2"/>
        <v>0</v>
      </c>
      <c r="G20" s="44">
        <f t="shared" si="4"/>
        <v>0</v>
      </c>
      <c r="H20" s="32">
        <f t="shared" si="3"/>
        <v>126100</v>
      </c>
      <c r="I20" s="33">
        <f t="shared" si="5"/>
        <v>1</v>
      </c>
      <c r="J20" s="49" t="s">
        <v>55</v>
      </c>
      <c r="K20" s="34" t="s">
        <v>54</v>
      </c>
      <c r="M20" s="36"/>
    </row>
    <row r="21" spans="1:13" s="35" customFormat="1" ht="48" customHeight="1" x14ac:dyDescent="0.3">
      <c r="A21" s="50">
        <v>16</v>
      </c>
      <c r="B21" s="29" t="s">
        <v>29</v>
      </c>
      <c r="C21" s="30">
        <v>73000</v>
      </c>
      <c r="D21" s="30"/>
      <c r="E21" s="31"/>
      <c r="F21" s="31">
        <f t="shared" si="2"/>
        <v>0</v>
      </c>
      <c r="G21" s="44">
        <f t="shared" si="4"/>
        <v>0</v>
      </c>
      <c r="H21" s="32">
        <f t="shared" si="3"/>
        <v>73000</v>
      </c>
      <c r="I21" s="33">
        <f t="shared" si="5"/>
        <v>1</v>
      </c>
      <c r="J21" s="49" t="s">
        <v>55</v>
      </c>
      <c r="K21" s="34" t="s">
        <v>54</v>
      </c>
      <c r="M21" s="36"/>
    </row>
    <row r="22" spans="1:13" s="35" customFormat="1" ht="56.25" customHeight="1" x14ac:dyDescent="0.3">
      <c r="A22" s="50">
        <v>17</v>
      </c>
      <c r="B22" s="29" t="s">
        <v>40</v>
      </c>
      <c r="C22" s="30">
        <v>135000</v>
      </c>
      <c r="D22" s="30"/>
      <c r="E22" s="31"/>
      <c r="F22" s="31">
        <f t="shared" si="2"/>
        <v>0</v>
      </c>
      <c r="G22" s="44">
        <f t="shared" si="4"/>
        <v>0</v>
      </c>
      <c r="H22" s="32">
        <f t="shared" si="3"/>
        <v>135000</v>
      </c>
      <c r="I22" s="33">
        <f t="shared" si="5"/>
        <v>1</v>
      </c>
      <c r="J22" s="49" t="s">
        <v>55</v>
      </c>
      <c r="K22" s="34" t="s">
        <v>54</v>
      </c>
      <c r="M22" s="36"/>
    </row>
    <row r="23" spans="1:13" s="35" customFormat="1" ht="60" customHeight="1" x14ac:dyDescent="0.3">
      <c r="A23" s="50">
        <v>18</v>
      </c>
      <c r="B23" s="29" t="s">
        <v>41</v>
      </c>
      <c r="C23" s="30">
        <v>120000</v>
      </c>
      <c r="D23" s="30"/>
      <c r="E23" s="31"/>
      <c r="F23" s="31">
        <f t="shared" si="2"/>
        <v>0</v>
      </c>
      <c r="G23" s="44">
        <f t="shared" si="4"/>
        <v>0</v>
      </c>
      <c r="H23" s="32">
        <f t="shared" si="3"/>
        <v>120000</v>
      </c>
      <c r="I23" s="33">
        <f t="shared" si="5"/>
        <v>1</v>
      </c>
      <c r="J23" s="49" t="s">
        <v>55</v>
      </c>
      <c r="K23" s="34" t="s">
        <v>54</v>
      </c>
      <c r="M23" s="36"/>
    </row>
    <row r="24" spans="1:13" s="35" customFormat="1" ht="55.5" customHeight="1" x14ac:dyDescent="0.3">
      <c r="A24" s="50">
        <v>19</v>
      </c>
      <c r="B24" s="29" t="s">
        <v>42</v>
      </c>
      <c r="C24" s="30">
        <v>167100</v>
      </c>
      <c r="D24" s="30">
        <v>70980</v>
      </c>
      <c r="E24" s="31"/>
      <c r="F24" s="31">
        <f t="shared" si="2"/>
        <v>70980</v>
      </c>
      <c r="G24" s="44">
        <f t="shared" si="4"/>
        <v>0.42477558348294436</v>
      </c>
      <c r="H24" s="32">
        <f t="shared" si="3"/>
        <v>96120</v>
      </c>
      <c r="I24" s="33">
        <f t="shared" si="5"/>
        <v>0.57522441651705569</v>
      </c>
      <c r="J24" s="49" t="s">
        <v>43</v>
      </c>
      <c r="K24" s="34" t="s">
        <v>114</v>
      </c>
      <c r="M24" s="36"/>
    </row>
    <row r="25" spans="1:13" s="35" customFormat="1" ht="55.5" customHeight="1" x14ac:dyDescent="0.3">
      <c r="A25" s="50">
        <v>20</v>
      </c>
      <c r="B25" s="29" t="s">
        <v>82</v>
      </c>
      <c r="C25" s="30">
        <v>200000</v>
      </c>
      <c r="D25" s="30">
        <v>79846</v>
      </c>
      <c r="E25" s="31">
        <v>120154</v>
      </c>
      <c r="F25" s="31">
        <f t="shared" si="2"/>
        <v>200000</v>
      </c>
      <c r="G25" s="44">
        <f t="shared" si="4"/>
        <v>1</v>
      </c>
      <c r="H25" s="32">
        <f t="shared" si="3"/>
        <v>0</v>
      </c>
      <c r="I25" s="33">
        <f t="shared" si="5"/>
        <v>0</v>
      </c>
      <c r="J25" s="49" t="s">
        <v>79</v>
      </c>
      <c r="K25" s="34" t="s">
        <v>80</v>
      </c>
      <c r="M25" s="36"/>
    </row>
    <row r="26" spans="1:13" s="35" customFormat="1" ht="55.5" customHeight="1" x14ac:dyDescent="0.3">
      <c r="A26" s="51">
        <v>21</v>
      </c>
      <c r="B26" s="29" t="s">
        <v>103</v>
      </c>
      <c r="C26" s="30">
        <v>121900</v>
      </c>
      <c r="D26" s="30"/>
      <c r="E26" s="31"/>
      <c r="F26" s="31">
        <f t="shared" ref="F26" si="10">SUM(D26:E26)</f>
        <v>0</v>
      </c>
      <c r="G26" s="44">
        <f t="shared" ref="G26" si="11">F26/C26</f>
        <v>0</v>
      </c>
      <c r="H26" s="32">
        <f t="shared" ref="H26" si="12">C26-F26</f>
        <v>121900</v>
      </c>
      <c r="I26" s="33">
        <f t="shared" ref="I26" si="13">H26/C26</f>
        <v>1</v>
      </c>
      <c r="J26" s="50" t="s">
        <v>104</v>
      </c>
      <c r="K26" s="34" t="s">
        <v>105</v>
      </c>
      <c r="M26" s="36"/>
    </row>
    <row r="27" spans="1:13" s="19" customFormat="1" ht="39" customHeight="1" x14ac:dyDescent="0.3">
      <c r="A27" s="51">
        <v>22</v>
      </c>
      <c r="B27" s="29" t="s">
        <v>62</v>
      </c>
      <c r="C27" s="30">
        <v>22000</v>
      </c>
      <c r="D27" s="30"/>
      <c r="E27" s="31"/>
      <c r="F27" s="31">
        <f>SUM(D27:E27)</f>
        <v>0</v>
      </c>
      <c r="G27" s="44">
        <f>F27/C27</f>
        <v>0</v>
      </c>
      <c r="H27" s="32">
        <f>C27-F27</f>
        <v>22000</v>
      </c>
      <c r="I27" s="33">
        <f>H27/C27</f>
        <v>1</v>
      </c>
      <c r="J27" s="49" t="s">
        <v>113</v>
      </c>
      <c r="K27" s="34"/>
      <c r="M27" s="21"/>
    </row>
    <row r="28" spans="1:13" s="35" customFormat="1" ht="57.75" customHeight="1" x14ac:dyDescent="0.3">
      <c r="A28" s="51">
        <v>23</v>
      </c>
      <c r="B28" s="29" t="s">
        <v>16</v>
      </c>
      <c r="C28" s="30">
        <v>693000</v>
      </c>
      <c r="D28" s="30">
        <v>13801</v>
      </c>
      <c r="E28" s="31">
        <v>423839</v>
      </c>
      <c r="F28" s="31">
        <f t="shared" si="2"/>
        <v>437640</v>
      </c>
      <c r="G28" s="44">
        <f t="shared" si="4"/>
        <v>0.63151515151515147</v>
      </c>
      <c r="H28" s="32">
        <f t="shared" si="3"/>
        <v>255360</v>
      </c>
      <c r="I28" s="33">
        <f t="shared" si="5"/>
        <v>0.36848484848484847</v>
      </c>
      <c r="J28" s="49" t="s">
        <v>17</v>
      </c>
      <c r="K28" s="34" t="s">
        <v>59</v>
      </c>
      <c r="M28" s="36"/>
    </row>
    <row r="29" spans="1:13" s="35" customFormat="1" ht="59.25" customHeight="1" x14ac:dyDescent="0.3">
      <c r="A29" s="51">
        <v>24</v>
      </c>
      <c r="B29" s="29" t="s">
        <v>19</v>
      </c>
      <c r="C29" s="30">
        <v>105169</v>
      </c>
      <c r="D29" s="30">
        <v>7572</v>
      </c>
      <c r="E29" s="31"/>
      <c r="F29" s="31">
        <f>SUM(D29:E29)</f>
        <v>7572</v>
      </c>
      <c r="G29" s="44">
        <f>F29/C29</f>
        <v>7.1998402571099851E-2</v>
      </c>
      <c r="H29" s="32">
        <f>C29-F29</f>
        <v>97597</v>
      </c>
      <c r="I29" s="33">
        <f>H29/C29</f>
        <v>0.9280015974289002</v>
      </c>
      <c r="J29" s="49" t="s">
        <v>17</v>
      </c>
      <c r="K29" s="34" t="s">
        <v>44</v>
      </c>
      <c r="M29" s="36"/>
    </row>
    <row r="30" spans="1:13" s="35" customFormat="1" ht="58.5" customHeight="1" x14ac:dyDescent="0.3">
      <c r="A30" s="51">
        <v>25</v>
      </c>
      <c r="B30" s="29" t="s">
        <v>18</v>
      </c>
      <c r="C30" s="30">
        <v>10000</v>
      </c>
      <c r="D30" s="30"/>
      <c r="E30" s="31">
        <v>10000</v>
      </c>
      <c r="F30" s="31">
        <f t="shared" si="2"/>
        <v>10000</v>
      </c>
      <c r="G30" s="44">
        <f t="shared" si="4"/>
        <v>1</v>
      </c>
      <c r="H30" s="32">
        <f t="shared" si="3"/>
        <v>0</v>
      </c>
      <c r="I30" s="33">
        <f t="shared" si="5"/>
        <v>0</v>
      </c>
      <c r="J30" s="49" t="s">
        <v>17</v>
      </c>
      <c r="K30" s="34" t="s">
        <v>44</v>
      </c>
      <c r="M30" s="36"/>
    </row>
    <row r="31" spans="1:13" s="35" customFormat="1" ht="60" customHeight="1" x14ac:dyDescent="0.3">
      <c r="A31" s="51">
        <v>26</v>
      </c>
      <c r="B31" s="29" t="s">
        <v>20</v>
      </c>
      <c r="C31" s="30">
        <v>10000</v>
      </c>
      <c r="D31" s="30"/>
      <c r="E31" s="31">
        <v>10000</v>
      </c>
      <c r="F31" s="31">
        <f t="shared" si="2"/>
        <v>10000</v>
      </c>
      <c r="G31" s="44">
        <f t="shared" si="4"/>
        <v>1</v>
      </c>
      <c r="H31" s="32">
        <f t="shared" si="3"/>
        <v>0</v>
      </c>
      <c r="I31" s="33">
        <f t="shared" si="5"/>
        <v>0</v>
      </c>
      <c r="J31" s="49" t="s">
        <v>17</v>
      </c>
      <c r="K31" s="34" t="s">
        <v>59</v>
      </c>
      <c r="M31" s="36"/>
    </row>
    <row r="32" spans="1:13" s="35" customFormat="1" ht="58.5" x14ac:dyDescent="0.3">
      <c r="A32" s="51">
        <v>27</v>
      </c>
      <c r="B32" s="29" t="s">
        <v>45</v>
      </c>
      <c r="C32" s="30">
        <v>154000</v>
      </c>
      <c r="D32" s="30"/>
      <c r="E32" s="31">
        <v>99275</v>
      </c>
      <c r="F32" s="31">
        <f t="shared" si="2"/>
        <v>99275</v>
      </c>
      <c r="G32" s="44">
        <f t="shared" si="4"/>
        <v>0.64464285714285718</v>
      </c>
      <c r="H32" s="32">
        <f t="shared" si="3"/>
        <v>54725</v>
      </c>
      <c r="I32" s="33">
        <f t="shared" si="5"/>
        <v>0.35535714285714287</v>
      </c>
      <c r="J32" s="52" t="s">
        <v>67</v>
      </c>
      <c r="K32" s="53" t="s">
        <v>68</v>
      </c>
      <c r="M32" s="36"/>
    </row>
    <row r="33" spans="1:13" s="35" customFormat="1" ht="78" x14ac:dyDescent="0.3">
      <c r="A33" s="51">
        <v>28</v>
      </c>
      <c r="B33" s="29" t="s">
        <v>46</v>
      </c>
      <c r="C33" s="30">
        <v>660000</v>
      </c>
      <c r="D33" s="30">
        <v>4767</v>
      </c>
      <c r="E33" s="31">
        <v>105086</v>
      </c>
      <c r="F33" s="31">
        <f t="shared" si="2"/>
        <v>109853</v>
      </c>
      <c r="G33" s="44">
        <f t="shared" si="4"/>
        <v>0.16644393939393939</v>
      </c>
      <c r="H33" s="32">
        <f t="shared" si="3"/>
        <v>550147</v>
      </c>
      <c r="I33" s="33">
        <f t="shared" si="5"/>
        <v>0.83355606060606058</v>
      </c>
      <c r="J33" s="49" t="s">
        <v>92</v>
      </c>
      <c r="K33" s="34" t="s">
        <v>69</v>
      </c>
      <c r="M33" s="36"/>
    </row>
    <row r="34" spans="1:13" s="35" customFormat="1" ht="51.75" customHeight="1" x14ac:dyDescent="0.3">
      <c r="A34" s="51">
        <v>29</v>
      </c>
      <c r="B34" s="29" t="s">
        <v>30</v>
      </c>
      <c r="C34" s="30">
        <v>180000</v>
      </c>
      <c r="D34" s="30">
        <v>11000</v>
      </c>
      <c r="E34" s="31">
        <v>4400</v>
      </c>
      <c r="F34" s="31">
        <f t="shared" si="2"/>
        <v>15400</v>
      </c>
      <c r="G34" s="44">
        <f t="shared" si="4"/>
        <v>8.5555555555555551E-2</v>
      </c>
      <c r="H34" s="32">
        <f t="shared" si="3"/>
        <v>164600</v>
      </c>
      <c r="I34" s="33">
        <f t="shared" si="5"/>
        <v>0.91444444444444439</v>
      </c>
      <c r="J34" s="49" t="s">
        <v>17</v>
      </c>
      <c r="K34" s="34" t="s">
        <v>70</v>
      </c>
      <c r="M34" s="36"/>
    </row>
    <row r="35" spans="1:13" s="35" customFormat="1" ht="51.75" customHeight="1" x14ac:dyDescent="0.3">
      <c r="A35" s="51">
        <v>30</v>
      </c>
      <c r="B35" s="29" t="s">
        <v>31</v>
      </c>
      <c r="C35" s="30">
        <v>180000</v>
      </c>
      <c r="D35" s="30"/>
      <c r="E35" s="31"/>
      <c r="F35" s="31">
        <f t="shared" si="2"/>
        <v>0</v>
      </c>
      <c r="G35" s="44">
        <f t="shared" si="4"/>
        <v>0</v>
      </c>
      <c r="H35" s="32">
        <f t="shared" si="3"/>
        <v>180000</v>
      </c>
      <c r="I35" s="33">
        <f t="shared" si="5"/>
        <v>1</v>
      </c>
      <c r="J35" s="49" t="s">
        <v>17</v>
      </c>
      <c r="K35" s="34" t="s">
        <v>47</v>
      </c>
      <c r="M35" s="36"/>
    </row>
    <row r="36" spans="1:13" s="35" customFormat="1" ht="82.5" customHeight="1" x14ac:dyDescent="0.3">
      <c r="A36" s="51">
        <v>31</v>
      </c>
      <c r="B36" s="29" t="s">
        <v>71</v>
      </c>
      <c r="C36" s="30">
        <v>53000</v>
      </c>
      <c r="D36" s="30"/>
      <c r="E36" s="31"/>
      <c r="F36" s="31">
        <f t="shared" si="2"/>
        <v>0</v>
      </c>
      <c r="G36" s="44">
        <f t="shared" si="4"/>
        <v>0</v>
      </c>
      <c r="H36" s="32">
        <f t="shared" si="3"/>
        <v>53000</v>
      </c>
      <c r="I36" s="33">
        <f t="shared" si="5"/>
        <v>1</v>
      </c>
      <c r="J36" s="49" t="s">
        <v>72</v>
      </c>
      <c r="K36" s="34" t="s">
        <v>73</v>
      </c>
      <c r="M36" s="36"/>
    </row>
    <row r="37" spans="1:13" s="35" customFormat="1" ht="82.5" customHeight="1" x14ac:dyDescent="0.3">
      <c r="A37" s="51">
        <v>32</v>
      </c>
      <c r="B37" s="29" t="s">
        <v>88</v>
      </c>
      <c r="C37" s="30">
        <v>1100000</v>
      </c>
      <c r="D37" s="30"/>
      <c r="E37" s="31"/>
      <c r="F37" s="31">
        <f t="shared" si="2"/>
        <v>0</v>
      </c>
      <c r="G37" s="44">
        <f t="shared" si="4"/>
        <v>0</v>
      </c>
      <c r="H37" s="32">
        <f t="shared" si="3"/>
        <v>1100000</v>
      </c>
      <c r="I37" s="33">
        <f t="shared" si="5"/>
        <v>1</v>
      </c>
      <c r="J37" s="49" t="s">
        <v>89</v>
      </c>
      <c r="K37" s="34"/>
      <c r="M37" s="36"/>
    </row>
    <row r="38" spans="1:13" s="35" customFormat="1" ht="82.5" customHeight="1" x14ac:dyDescent="0.3">
      <c r="A38" s="51">
        <v>33</v>
      </c>
      <c r="B38" s="29" t="s">
        <v>100</v>
      </c>
      <c r="C38" s="30">
        <v>41500</v>
      </c>
      <c r="D38" s="30"/>
      <c r="E38" s="31"/>
      <c r="F38" s="31">
        <f t="shared" ref="F38" si="14">SUM(D38:E38)</f>
        <v>0</v>
      </c>
      <c r="G38" s="44">
        <f t="shared" ref="G38" si="15">F38/C38</f>
        <v>0</v>
      </c>
      <c r="H38" s="32">
        <f t="shared" ref="H38" si="16">C38-F38</f>
        <v>41500</v>
      </c>
      <c r="I38" s="33">
        <f t="shared" ref="I38" si="17">H38/C38</f>
        <v>1</v>
      </c>
      <c r="J38" s="50" t="s">
        <v>101</v>
      </c>
      <c r="K38" s="34" t="s">
        <v>102</v>
      </c>
      <c r="M38" s="36"/>
    </row>
    <row r="39" spans="1:13" s="35" customFormat="1" ht="51.75" customHeight="1" x14ac:dyDescent="0.3">
      <c r="A39" s="51">
        <v>34</v>
      </c>
      <c r="B39" s="29" t="s">
        <v>57</v>
      </c>
      <c r="C39" s="30">
        <v>64820</v>
      </c>
      <c r="D39" s="30"/>
      <c r="E39" s="31"/>
      <c r="F39" s="31">
        <f t="shared" si="2"/>
        <v>0</v>
      </c>
      <c r="G39" s="44">
        <f t="shared" si="4"/>
        <v>0</v>
      </c>
      <c r="H39" s="32">
        <f t="shared" si="3"/>
        <v>64820</v>
      </c>
      <c r="I39" s="33">
        <f t="shared" si="5"/>
        <v>1</v>
      </c>
      <c r="J39" s="49" t="s">
        <v>58</v>
      </c>
      <c r="K39" s="34" t="s">
        <v>78</v>
      </c>
      <c r="M39" s="36"/>
    </row>
    <row r="40" spans="1:13" s="19" customFormat="1" ht="39" customHeight="1" x14ac:dyDescent="0.3">
      <c r="A40" s="51">
        <v>35</v>
      </c>
      <c r="B40" s="29" t="s">
        <v>26</v>
      </c>
      <c r="C40" s="30">
        <v>60580</v>
      </c>
      <c r="D40" s="30">
        <v>7900</v>
      </c>
      <c r="E40" s="31">
        <v>11482</v>
      </c>
      <c r="F40" s="31">
        <f t="shared" si="2"/>
        <v>19382</v>
      </c>
      <c r="G40" s="44">
        <f t="shared" si="4"/>
        <v>0.31994057444701224</v>
      </c>
      <c r="H40" s="32">
        <f t="shared" si="3"/>
        <v>41198</v>
      </c>
      <c r="I40" s="33">
        <f t="shared" si="5"/>
        <v>0.68005942555298782</v>
      </c>
      <c r="J40" s="49" t="s">
        <v>60</v>
      </c>
      <c r="K40" s="34" t="s">
        <v>54</v>
      </c>
      <c r="M40" s="21"/>
    </row>
    <row r="41" spans="1:13" s="19" customFormat="1" ht="39" customHeight="1" x14ac:dyDescent="0.3">
      <c r="A41" s="51">
        <v>36</v>
      </c>
      <c r="B41" s="29" t="s">
        <v>32</v>
      </c>
      <c r="C41" s="30">
        <v>500000</v>
      </c>
      <c r="D41" s="30"/>
      <c r="E41" s="31">
        <v>50500</v>
      </c>
      <c r="F41" s="31">
        <f t="shared" si="2"/>
        <v>50500</v>
      </c>
      <c r="G41" s="44">
        <f t="shared" si="4"/>
        <v>0.10100000000000001</v>
      </c>
      <c r="H41" s="32">
        <f t="shared" si="3"/>
        <v>449500</v>
      </c>
      <c r="I41" s="33">
        <f t="shared" si="5"/>
        <v>0.89900000000000002</v>
      </c>
      <c r="J41" s="49" t="s">
        <v>33</v>
      </c>
      <c r="K41" s="34"/>
      <c r="M41" s="21"/>
    </row>
    <row r="42" spans="1:13" s="19" customFormat="1" ht="55.5" customHeight="1" x14ac:dyDescent="0.3">
      <c r="A42" s="51">
        <v>37</v>
      </c>
      <c r="B42" s="29" t="s">
        <v>84</v>
      </c>
      <c r="C42" s="30">
        <v>315000</v>
      </c>
      <c r="D42" s="30">
        <v>315000</v>
      </c>
      <c r="E42" s="31"/>
      <c r="F42" s="31">
        <f t="shared" si="2"/>
        <v>315000</v>
      </c>
      <c r="G42" s="44">
        <f t="shared" si="4"/>
        <v>1</v>
      </c>
      <c r="H42" s="32">
        <f t="shared" si="3"/>
        <v>0</v>
      </c>
      <c r="I42" s="33">
        <f t="shared" si="5"/>
        <v>0</v>
      </c>
      <c r="J42" s="49" t="s">
        <v>85</v>
      </c>
      <c r="K42" s="34"/>
      <c r="M42" s="21"/>
    </row>
    <row r="43" spans="1:13" s="19" customFormat="1" ht="55.5" customHeight="1" x14ac:dyDescent="0.3">
      <c r="A43" s="51">
        <v>38</v>
      </c>
      <c r="B43" s="29" t="s">
        <v>106</v>
      </c>
      <c r="C43" s="30">
        <v>160000</v>
      </c>
      <c r="D43" s="30"/>
      <c r="E43" s="31"/>
      <c r="F43" s="31">
        <f t="shared" ref="F43" si="18">SUM(D43:E43)</f>
        <v>0</v>
      </c>
      <c r="G43" s="44">
        <f t="shared" ref="G43" si="19">F43/C43</f>
        <v>0</v>
      </c>
      <c r="H43" s="32">
        <f t="shared" ref="H43" si="20">C43-F43</f>
        <v>160000</v>
      </c>
      <c r="I43" s="33">
        <f t="shared" ref="I43" si="21">H43/C43</f>
        <v>1</v>
      </c>
      <c r="J43" s="50" t="s">
        <v>107</v>
      </c>
      <c r="K43" s="34" t="s">
        <v>108</v>
      </c>
      <c r="M43" s="21"/>
    </row>
    <row r="44" spans="1:13" s="19" customFormat="1" ht="56.25" customHeight="1" x14ac:dyDescent="0.3">
      <c r="A44" s="51">
        <v>39</v>
      </c>
      <c r="B44" s="29" t="s">
        <v>64</v>
      </c>
      <c r="C44" s="30">
        <v>40320</v>
      </c>
      <c r="D44" s="30"/>
      <c r="E44" s="31"/>
      <c r="F44" s="31">
        <f t="shared" si="2"/>
        <v>0</v>
      </c>
      <c r="G44" s="44">
        <f t="shared" si="4"/>
        <v>0</v>
      </c>
      <c r="H44" s="32">
        <f t="shared" si="3"/>
        <v>40320</v>
      </c>
      <c r="I44" s="33">
        <f t="shared" si="5"/>
        <v>1</v>
      </c>
      <c r="J44" s="49" t="s">
        <v>65</v>
      </c>
      <c r="K44" s="34"/>
      <c r="M44" s="21"/>
    </row>
    <row r="45" spans="1:13" s="19" customFormat="1" ht="56.25" customHeight="1" x14ac:dyDescent="0.3">
      <c r="A45" s="51">
        <v>40</v>
      </c>
      <c r="B45" s="29" t="s">
        <v>83</v>
      </c>
      <c r="C45" s="30">
        <v>30000</v>
      </c>
      <c r="D45" s="30"/>
      <c r="E45" s="31"/>
      <c r="F45" s="31">
        <f t="shared" si="2"/>
        <v>0</v>
      </c>
      <c r="G45" s="44">
        <f t="shared" si="4"/>
        <v>0</v>
      </c>
      <c r="H45" s="32">
        <f t="shared" si="3"/>
        <v>30000</v>
      </c>
      <c r="I45" s="33">
        <f t="shared" si="5"/>
        <v>1</v>
      </c>
      <c r="J45" s="49" t="s">
        <v>65</v>
      </c>
      <c r="K45" s="34"/>
      <c r="M45" s="21"/>
    </row>
    <row r="46" spans="1:13" s="35" customFormat="1" ht="39" x14ac:dyDescent="0.3">
      <c r="A46" s="51">
        <v>41</v>
      </c>
      <c r="B46" s="29" t="s">
        <v>27</v>
      </c>
      <c r="C46" s="30">
        <v>105830</v>
      </c>
      <c r="D46" s="30">
        <v>12000</v>
      </c>
      <c r="E46" s="31">
        <v>52000</v>
      </c>
      <c r="F46" s="31">
        <f t="shared" si="2"/>
        <v>64000</v>
      </c>
      <c r="G46" s="44">
        <f t="shared" si="4"/>
        <v>0.60474345648681849</v>
      </c>
      <c r="H46" s="32">
        <f t="shared" si="3"/>
        <v>41830</v>
      </c>
      <c r="I46" s="33">
        <f t="shared" si="5"/>
        <v>0.39525654351318151</v>
      </c>
      <c r="J46" s="49" t="s">
        <v>61</v>
      </c>
      <c r="K46" s="34" t="s">
        <v>54</v>
      </c>
      <c r="M46" s="36"/>
    </row>
    <row r="47" spans="1:13" s="35" customFormat="1" ht="39" x14ac:dyDescent="0.3">
      <c r="A47" s="51">
        <v>42</v>
      </c>
      <c r="B47" s="29" t="s">
        <v>28</v>
      </c>
      <c r="C47" s="30">
        <v>192000</v>
      </c>
      <c r="D47" s="30">
        <v>134000</v>
      </c>
      <c r="E47" s="31"/>
      <c r="F47" s="31">
        <f t="shared" si="2"/>
        <v>134000</v>
      </c>
      <c r="G47" s="44">
        <f t="shared" si="4"/>
        <v>0.69791666666666663</v>
      </c>
      <c r="H47" s="32">
        <f t="shared" si="3"/>
        <v>58000</v>
      </c>
      <c r="I47" s="33">
        <f t="shared" si="5"/>
        <v>0.30208333333333331</v>
      </c>
      <c r="J47" s="49" t="s">
        <v>61</v>
      </c>
      <c r="K47" s="34" t="s">
        <v>54</v>
      </c>
      <c r="M47" s="36"/>
    </row>
    <row r="48" spans="1:13" s="35" customFormat="1" ht="54" customHeight="1" x14ac:dyDescent="0.3">
      <c r="A48" s="51">
        <v>43</v>
      </c>
      <c r="B48" s="29" t="s">
        <v>48</v>
      </c>
      <c r="C48" s="30">
        <v>169200</v>
      </c>
      <c r="D48" s="30"/>
      <c r="E48" s="31"/>
      <c r="F48" s="31">
        <f t="shared" si="2"/>
        <v>0</v>
      </c>
      <c r="G48" s="44">
        <f t="shared" si="4"/>
        <v>0</v>
      </c>
      <c r="H48" s="32">
        <f t="shared" si="3"/>
        <v>169200</v>
      </c>
      <c r="I48" s="33">
        <f t="shared" si="5"/>
        <v>1</v>
      </c>
      <c r="J48" s="49" t="s">
        <v>87</v>
      </c>
      <c r="K48" s="34" t="s">
        <v>50</v>
      </c>
      <c r="M48" s="36"/>
    </row>
    <row r="49" spans="1:13" s="35" customFormat="1" ht="54" customHeight="1" x14ac:dyDescent="0.3">
      <c r="A49" s="51">
        <v>44</v>
      </c>
      <c r="B49" s="29" t="s">
        <v>86</v>
      </c>
      <c r="C49" s="30">
        <v>150500</v>
      </c>
      <c r="D49" s="30"/>
      <c r="E49" s="31"/>
      <c r="F49" s="31">
        <f t="shared" si="2"/>
        <v>0</v>
      </c>
      <c r="G49" s="44">
        <f t="shared" si="4"/>
        <v>0</v>
      </c>
      <c r="H49" s="32">
        <f t="shared" si="3"/>
        <v>150500</v>
      </c>
      <c r="I49" s="33">
        <f t="shared" si="5"/>
        <v>1</v>
      </c>
      <c r="J49" s="49" t="s">
        <v>49</v>
      </c>
      <c r="K49" s="34"/>
      <c r="M49" s="36"/>
    </row>
    <row r="50" spans="1:13" s="35" customFormat="1" ht="89.25" customHeight="1" x14ac:dyDescent="0.3">
      <c r="A50" s="51">
        <v>45</v>
      </c>
      <c r="B50" s="43" t="s">
        <v>52</v>
      </c>
      <c r="C50" s="30">
        <v>57392510</v>
      </c>
      <c r="D50" s="30"/>
      <c r="E50" s="31">
        <v>41573640</v>
      </c>
      <c r="F50" s="31">
        <f t="shared" si="2"/>
        <v>41573640</v>
      </c>
      <c r="G50" s="44">
        <f t="shared" si="4"/>
        <v>0.72437396447724622</v>
      </c>
      <c r="H50" s="32">
        <f t="shared" si="3"/>
        <v>15818870</v>
      </c>
      <c r="I50" s="33">
        <f t="shared" si="5"/>
        <v>0.27562603552275378</v>
      </c>
      <c r="J50" s="49" t="s">
        <v>51</v>
      </c>
      <c r="K50" s="34"/>
      <c r="M50" s="36"/>
    </row>
    <row r="51" spans="1:13" s="35" customFormat="1" ht="18.75" x14ac:dyDescent="0.3">
      <c r="A51" s="37"/>
      <c r="B51" s="38"/>
      <c r="C51" s="36"/>
      <c r="D51" s="39"/>
      <c r="E51" s="39"/>
      <c r="F51" s="39"/>
      <c r="G51" s="36"/>
      <c r="H51" s="36"/>
      <c r="I51" s="36"/>
      <c r="J51" s="36"/>
      <c r="K51" s="38"/>
      <c r="M51" s="36"/>
    </row>
  </sheetData>
  <autoFilter ref="A4:N50"/>
  <mergeCells count="10">
    <mergeCell ref="L3:L4"/>
    <mergeCell ref="A1:K1"/>
    <mergeCell ref="A3:A4"/>
    <mergeCell ref="B3:B4"/>
    <mergeCell ref="C3:C4"/>
    <mergeCell ref="D3:F3"/>
    <mergeCell ref="G3:G4"/>
    <mergeCell ref="H3:H4"/>
    <mergeCell ref="I3:I4"/>
    <mergeCell ref="K3:K4"/>
  </mergeCells>
  <phoneticPr fontId="3" type="noConversion"/>
  <pageMargins left="0.39370078740157483" right="0" top="0.39370078740157483" bottom="0.39370078740157483" header="0.31496062992125984" footer="0.31496062992125984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view="pageBreakPreview" zoomScale="90" zoomScaleNormal="9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RowHeight="15.75" x14ac:dyDescent="0.25"/>
  <cols>
    <col min="1" max="1" width="3.875" style="7" customWidth="1"/>
    <col min="2" max="2" width="29.5" style="13" customWidth="1"/>
    <col min="3" max="3" width="14.75" style="8" customWidth="1"/>
    <col min="4" max="4" width="14" style="9" customWidth="1"/>
    <col min="5" max="6" width="15.25" style="9" customWidth="1"/>
    <col min="7" max="7" width="10.375" style="5" customWidth="1"/>
    <col min="8" max="8" width="14.625" style="5" customWidth="1"/>
    <col min="9" max="9" width="11.125" style="5" customWidth="1"/>
    <col min="10" max="10" width="13.375" style="10" customWidth="1"/>
    <col min="11" max="11" width="24.125" style="11" customWidth="1"/>
    <col min="12" max="12" width="43.625" style="4" customWidth="1"/>
    <col min="13" max="13" width="8.875" style="5" customWidth="1"/>
    <col min="14" max="256" width="9" style="6"/>
    <col min="257" max="257" width="3.875" style="6" customWidth="1"/>
    <col min="258" max="258" width="48.75" style="6" customWidth="1"/>
    <col min="259" max="259" width="12.25" style="6" customWidth="1"/>
    <col min="260" max="260" width="14" style="6" customWidth="1"/>
    <col min="261" max="262" width="13.5" style="6" customWidth="1"/>
    <col min="263" max="263" width="11" style="6" bestFit="1" customWidth="1"/>
    <col min="264" max="264" width="10.75" style="6" customWidth="1"/>
    <col min="265" max="265" width="10.875" style="6" bestFit="1" customWidth="1"/>
    <col min="266" max="266" width="12.125" style="6" customWidth="1"/>
    <col min="267" max="267" width="40.5" style="6" customWidth="1"/>
    <col min="268" max="268" width="43.625" style="6" customWidth="1"/>
    <col min="269" max="269" width="8.875" style="6" customWidth="1"/>
    <col min="270" max="512" width="9" style="6"/>
    <col min="513" max="513" width="3.875" style="6" customWidth="1"/>
    <col min="514" max="514" width="48.75" style="6" customWidth="1"/>
    <col min="515" max="515" width="12.25" style="6" customWidth="1"/>
    <col min="516" max="516" width="14" style="6" customWidth="1"/>
    <col min="517" max="518" width="13.5" style="6" customWidth="1"/>
    <col min="519" max="519" width="11" style="6" bestFit="1" customWidth="1"/>
    <col min="520" max="520" width="10.75" style="6" customWidth="1"/>
    <col min="521" max="521" width="10.875" style="6" bestFit="1" customWidth="1"/>
    <col min="522" max="522" width="12.125" style="6" customWidth="1"/>
    <col min="523" max="523" width="40.5" style="6" customWidth="1"/>
    <col min="524" max="524" width="43.625" style="6" customWidth="1"/>
    <col min="525" max="525" width="8.875" style="6" customWidth="1"/>
    <col min="526" max="768" width="9" style="6"/>
    <col min="769" max="769" width="3.875" style="6" customWidth="1"/>
    <col min="770" max="770" width="48.75" style="6" customWidth="1"/>
    <col min="771" max="771" width="12.25" style="6" customWidth="1"/>
    <col min="772" max="772" width="14" style="6" customWidth="1"/>
    <col min="773" max="774" width="13.5" style="6" customWidth="1"/>
    <col min="775" max="775" width="11" style="6" bestFit="1" customWidth="1"/>
    <col min="776" max="776" width="10.75" style="6" customWidth="1"/>
    <col min="777" max="777" width="10.875" style="6" bestFit="1" customWidth="1"/>
    <col min="778" max="778" width="12.125" style="6" customWidth="1"/>
    <col min="779" max="779" width="40.5" style="6" customWidth="1"/>
    <col min="780" max="780" width="43.625" style="6" customWidth="1"/>
    <col min="781" max="781" width="8.875" style="6" customWidth="1"/>
    <col min="782" max="1024" width="9" style="6"/>
    <col min="1025" max="1025" width="3.875" style="6" customWidth="1"/>
    <col min="1026" max="1026" width="48.75" style="6" customWidth="1"/>
    <col min="1027" max="1027" width="12.25" style="6" customWidth="1"/>
    <col min="1028" max="1028" width="14" style="6" customWidth="1"/>
    <col min="1029" max="1030" width="13.5" style="6" customWidth="1"/>
    <col min="1031" max="1031" width="11" style="6" bestFit="1" customWidth="1"/>
    <col min="1032" max="1032" width="10.75" style="6" customWidth="1"/>
    <col min="1033" max="1033" width="10.875" style="6" bestFit="1" customWidth="1"/>
    <col min="1034" max="1034" width="12.125" style="6" customWidth="1"/>
    <col min="1035" max="1035" width="40.5" style="6" customWidth="1"/>
    <col min="1036" max="1036" width="43.625" style="6" customWidth="1"/>
    <col min="1037" max="1037" width="8.875" style="6" customWidth="1"/>
    <col min="1038" max="1280" width="9" style="6"/>
    <col min="1281" max="1281" width="3.875" style="6" customWidth="1"/>
    <col min="1282" max="1282" width="48.75" style="6" customWidth="1"/>
    <col min="1283" max="1283" width="12.25" style="6" customWidth="1"/>
    <col min="1284" max="1284" width="14" style="6" customWidth="1"/>
    <col min="1285" max="1286" width="13.5" style="6" customWidth="1"/>
    <col min="1287" max="1287" width="11" style="6" bestFit="1" customWidth="1"/>
    <col min="1288" max="1288" width="10.75" style="6" customWidth="1"/>
    <col min="1289" max="1289" width="10.875" style="6" bestFit="1" customWidth="1"/>
    <col min="1290" max="1290" width="12.125" style="6" customWidth="1"/>
    <col min="1291" max="1291" width="40.5" style="6" customWidth="1"/>
    <col min="1292" max="1292" width="43.625" style="6" customWidth="1"/>
    <col min="1293" max="1293" width="8.875" style="6" customWidth="1"/>
    <col min="1294" max="1536" width="9" style="6"/>
    <col min="1537" max="1537" width="3.875" style="6" customWidth="1"/>
    <col min="1538" max="1538" width="48.75" style="6" customWidth="1"/>
    <col min="1539" max="1539" width="12.25" style="6" customWidth="1"/>
    <col min="1540" max="1540" width="14" style="6" customWidth="1"/>
    <col min="1541" max="1542" width="13.5" style="6" customWidth="1"/>
    <col min="1543" max="1543" width="11" style="6" bestFit="1" customWidth="1"/>
    <col min="1544" max="1544" width="10.75" style="6" customWidth="1"/>
    <col min="1545" max="1545" width="10.875" style="6" bestFit="1" customWidth="1"/>
    <col min="1546" max="1546" width="12.125" style="6" customWidth="1"/>
    <col min="1547" max="1547" width="40.5" style="6" customWidth="1"/>
    <col min="1548" max="1548" width="43.625" style="6" customWidth="1"/>
    <col min="1549" max="1549" width="8.875" style="6" customWidth="1"/>
    <col min="1550" max="1792" width="9" style="6"/>
    <col min="1793" max="1793" width="3.875" style="6" customWidth="1"/>
    <col min="1794" max="1794" width="48.75" style="6" customWidth="1"/>
    <col min="1795" max="1795" width="12.25" style="6" customWidth="1"/>
    <col min="1796" max="1796" width="14" style="6" customWidth="1"/>
    <col min="1797" max="1798" width="13.5" style="6" customWidth="1"/>
    <col min="1799" max="1799" width="11" style="6" bestFit="1" customWidth="1"/>
    <col min="1800" max="1800" width="10.75" style="6" customWidth="1"/>
    <col min="1801" max="1801" width="10.875" style="6" bestFit="1" customWidth="1"/>
    <col min="1802" max="1802" width="12.125" style="6" customWidth="1"/>
    <col min="1803" max="1803" width="40.5" style="6" customWidth="1"/>
    <col min="1804" max="1804" width="43.625" style="6" customWidth="1"/>
    <col min="1805" max="1805" width="8.875" style="6" customWidth="1"/>
    <col min="1806" max="2048" width="9" style="6"/>
    <col min="2049" max="2049" width="3.875" style="6" customWidth="1"/>
    <col min="2050" max="2050" width="48.75" style="6" customWidth="1"/>
    <col min="2051" max="2051" width="12.25" style="6" customWidth="1"/>
    <col min="2052" max="2052" width="14" style="6" customWidth="1"/>
    <col min="2053" max="2054" width="13.5" style="6" customWidth="1"/>
    <col min="2055" max="2055" width="11" style="6" bestFit="1" customWidth="1"/>
    <col min="2056" max="2056" width="10.75" style="6" customWidth="1"/>
    <col min="2057" max="2057" width="10.875" style="6" bestFit="1" customWidth="1"/>
    <col min="2058" max="2058" width="12.125" style="6" customWidth="1"/>
    <col min="2059" max="2059" width="40.5" style="6" customWidth="1"/>
    <col min="2060" max="2060" width="43.625" style="6" customWidth="1"/>
    <col min="2061" max="2061" width="8.875" style="6" customWidth="1"/>
    <col min="2062" max="2304" width="9" style="6"/>
    <col min="2305" max="2305" width="3.875" style="6" customWidth="1"/>
    <col min="2306" max="2306" width="48.75" style="6" customWidth="1"/>
    <col min="2307" max="2307" width="12.25" style="6" customWidth="1"/>
    <col min="2308" max="2308" width="14" style="6" customWidth="1"/>
    <col min="2309" max="2310" width="13.5" style="6" customWidth="1"/>
    <col min="2311" max="2311" width="11" style="6" bestFit="1" customWidth="1"/>
    <col min="2312" max="2312" width="10.75" style="6" customWidth="1"/>
    <col min="2313" max="2313" width="10.875" style="6" bestFit="1" customWidth="1"/>
    <col min="2314" max="2314" width="12.125" style="6" customWidth="1"/>
    <col min="2315" max="2315" width="40.5" style="6" customWidth="1"/>
    <col min="2316" max="2316" width="43.625" style="6" customWidth="1"/>
    <col min="2317" max="2317" width="8.875" style="6" customWidth="1"/>
    <col min="2318" max="2560" width="9" style="6"/>
    <col min="2561" max="2561" width="3.875" style="6" customWidth="1"/>
    <col min="2562" max="2562" width="48.75" style="6" customWidth="1"/>
    <col min="2563" max="2563" width="12.25" style="6" customWidth="1"/>
    <col min="2564" max="2564" width="14" style="6" customWidth="1"/>
    <col min="2565" max="2566" width="13.5" style="6" customWidth="1"/>
    <col min="2567" max="2567" width="11" style="6" bestFit="1" customWidth="1"/>
    <col min="2568" max="2568" width="10.75" style="6" customWidth="1"/>
    <col min="2569" max="2569" width="10.875" style="6" bestFit="1" customWidth="1"/>
    <col min="2570" max="2570" width="12.125" style="6" customWidth="1"/>
    <col min="2571" max="2571" width="40.5" style="6" customWidth="1"/>
    <col min="2572" max="2572" width="43.625" style="6" customWidth="1"/>
    <col min="2573" max="2573" width="8.875" style="6" customWidth="1"/>
    <col min="2574" max="2816" width="9" style="6"/>
    <col min="2817" max="2817" width="3.875" style="6" customWidth="1"/>
    <col min="2818" max="2818" width="48.75" style="6" customWidth="1"/>
    <col min="2819" max="2819" width="12.25" style="6" customWidth="1"/>
    <col min="2820" max="2820" width="14" style="6" customWidth="1"/>
    <col min="2821" max="2822" width="13.5" style="6" customWidth="1"/>
    <col min="2823" max="2823" width="11" style="6" bestFit="1" customWidth="1"/>
    <col min="2824" max="2824" width="10.75" style="6" customWidth="1"/>
    <col min="2825" max="2825" width="10.875" style="6" bestFit="1" customWidth="1"/>
    <col min="2826" max="2826" width="12.125" style="6" customWidth="1"/>
    <col min="2827" max="2827" width="40.5" style="6" customWidth="1"/>
    <col min="2828" max="2828" width="43.625" style="6" customWidth="1"/>
    <col min="2829" max="2829" width="8.875" style="6" customWidth="1"/>
    <col min="2830" max="3072" width="9" style="6"/>
    <col min="3073" max="3073" width="3.875" style="6" customWidth="1"/>
    <col min="3074" max="3074" width="48.75" style="6" customWidth="1"/>
    <col min="3075" max="3075" width="12.25" style="6" customWidth="1"/>
    <col min="3076" max="3076" width="14" style="6" customWidth="1"/>
    <col min="3077" max="3078" width="13.5" style="6" customWidth="1"/>
    <col min="3079" max="3079" width="11" style="6" bestFit="1" customWidth="1"/>
    <col min="3080" max="3080" width="10.75" style="6" customWidth="1"/>
    <col min="3081" max="3081" width="10.875" style="6" bestFit="1" customWidth="1"/>
    <col min="3082" max="3082" width="12.125" style="6" customWidth="1"/>
    <col min="3083" max="3083" width="40.5" style="6" customWidth="1"/>
    <col min="3084" max="3084" width="43.625" style="6" customWidth="1"/>
    <col min="3085" max="3085" width="8.875" style="6" customWidth="1"/>
    <col min="3086" max="3328" width="9" style="6"/>
    <col min="3329" max="3329" width="3.875" style="6" customWidth="1"/>
    <col min="3330" max="3330" width="48.75" style="6" customWidth="1"/>
    <col min="3331" max="3331" width="12.25" style="6" customWidth="1"/>
    <col min="3332" max="3332" width="14" style="6" customWidth="1"/>
    <col min="3333" max="3334" width="13.5" style="6" customWidth="1"/>
    <col min="3335" max="3335" width="11" style="6" bestFit="1" customWidth="1"/>
    <col min="3336" max="3336" width="10.75" style="6" customWidth="1"/>
    <col min="3337" max="3337" width="10.875" style="6" bestFit="1" customWidth="1"/>
    <col min="3338" max="3338" width="12.125" style="6" customWidth="1"/>
    <col min="3339" max="3339" width="40.5" style="6" customWidth="1"/>
    <col min="3340" max="3340" width="43.625" style="6" customWidth="1"/>
    <col min="3341" max="3341" width="8.875" style="6" customWidth="1"/>
    <col min="3342" max="3584" width="9" style="6"/>
    <col min="3585" max="3585" width="3.875" style="6" customWidth="1"/>
    <col min="3586" max="3586" width="48.75" style="6" customWidth="1"/>
    <col min="3587" max="3587" width="12.25" style="6" customWidth="1"/>
    <col min="3588" max="3588" width="14" style="6" customWidth="1"/>
    <col min="3589" max="3590" width="13.5" style="6" customWidth="1"/>
    <col min="3591" max="3591" width="11" style="6" bestFit="1" customWidth="1"/>
    <col min="3592" max="3592" width="10.75" style="6" customWidth="1"/>
    <col min="3593" max="3593" width="10.875" style="6" bestFit="1" customWidth="1"/>
    <col min="3594" max="3594" width="12.125" style="6" customWidth="1"/>
    <col min="3595" max="3595" width="40.5" style="6" customWidth="1"/>
    <col min="3596" max="3596" width="43.625" style="6" customWidth="1"/>
    <col min="3597" max="3597" width="8.875" style="6" customWidth="1"/>
    <col min="3598" max="3840" width="9" style="6"/>
    <col min="3841" max="3841" width="3.875" style="6" customWidth="1"/>
    <col min="3842" max="3842" width="48.75" style="6" customWidth="1"/>
    <col min="3843" max="3843" width="12.25" style="6" customWidth="1"/>
    <col min="3844" max="3844" width="14" style="6" customWidth="1"/>
    <col min="3845" max="3846" width="13.5" style="6" customWidth="1"/>
    <col min="3847" max="3847" width="11" style="6" bestFit="1" customWidth="1"/>
    <col min="3848" max="3848" width="10.75" style="6" customWidth="1"/>
    <col min="3849" max="3849" width="10.875" style="6" bestFit="1" customWidth="1"/>
    <col min="3850" max="3850" width="12.125" style="6" customWidth="1"/>
    <col min="3851" max="3851" width="40.5" style="6" customWidth="1"/>
    <col min="3852" max="3852" width="43.625" style="6" customWidth="1"/>
    <col min="3853" max="3853" width="8.875" style="6" customWidth="1"/>
    <col min="3854" max="4096" width="9" style="6"/>
    <col min="4097" max="4097" width="3.875" style="6" customWidth="1"/>
    <col min="4098" max="4098" width="48.75" style="6" customWidth="1"/>
    <col min="4099" max="4099" width="12.25" style="6" customWidth="1"/>
    <col min="4100" max="4100" width="14" style="6" customWidth="1"/>
    <col min="4101" max="4102" width="13.5" style="6" customWidth="1"/>
    <col min="4103" max="4103" width="11" style="6" bestFit="1" customWidth="1"/>
    <col min="4104" max="4104" width="10.75" style="6" customWidth="1"/>
    <col min="4105" max="4105" width="10.875" style="6" bestFit="1" customWidth="1"/>
    <col min="4106" max="4106" width="12.125" style="6" customWidth="1"/>
    <col min="4107" max="4107" width="40.5" style="6" customWidth="1"/>
    <col min="4108" max="4108" width="43.625" style="6" customWidth="1"/>
    <col min="4109" max="4109" width="8.875" style="6" customWidth="1"/>
    <col min="4110" max="4352" width="9" style="6"/>
    <col min="4353" max="4353" width="3.875" style="6" customWidth="1"/>
    <col min="4354" max="4354" width="48.75" style="6" customWidth="1"/>
    <col min="4355" max="4355" width="12.25" style="6" customWidth="1"/>
    <col min="4356" max="4356" width="14" style="6" customWidth="1"/>
    <col min="4357" max="4358" width="13.5" style="6" customWidth="1"/>
    <col min="4359" max="4359" width="11" style="6" bestFit="1" customWidth="1"/>
    <col min="4360" max="4360" width="10.75" style="6" customWidth="1"/>
    <col min="4361" max="4361" width="10.875" style="6" bestFit="1" customWidth="1"/>
    <col min="4362" max="4362" width="12.125" style="6" customWidth="1"/>
    <col min="4363" max="4363" width="40.5" style="6" customWidth="1"/>
    <col min="4364" max="4364" width="43.625" style="6" customWidth="1"/>
    <col min="4365" max="4365" width="8.875" style="6" customWidth="1"/>
    <col min="4366" max="4608" width="9" style="6"/>
    <col min="4609" max="4609" width="3.875" style="6" customWidth="1"/>
    <col min="4610" max="4610" width="48.75" style="6" customWidth="1"/>
    <col min="4611" max="4611" width="12.25" style="6" customWidth="1"/>
    <col min="4612" max="4612" width="14" style="6" customWidth="1"/>
    <col min="4613" max="4614" width="13.5" style="6" customWidth="1"/>
    <col min="4615" max="4615" width="11" style="6" bestFit="1" customWidth="1"/>
    <col min="4616" max="4616" width="10.75" style="6" customWidth="1"/>
    <col min="4617" max="4617" width="10.875" style="6" bestFit="1" customWidth="1"/>
    <col min="4618" max="4618" width="12.125" style="6" customWidth="1"/>
    <col min="4619" max="4619" width="40.5" style="6" customWidth="1"/>
    <col min="4620" max="4620" width="43.625" style="6" customWidth="1"/>
    <col min="4621" max="4621" width="8.875" style="6" customWidth="1"/>
    <col min="4622" max="4864" width="9" style="6"/>
    <col min="4865" max="4865" width="3.875" style="6" customWidth="1"/>
    <col min="4866" max="4866" width="48.75" style="6" customWidth="1"/>
    <col min="4867" max="4867" width="12.25" style="6" customWidth="1"/>
    <col min="4868" max="4868" width="14" style="6" customWidth="1"/>
    <col min="4869" max="4870" width="13.5" style="6" customWidth="1"/>
    <col min="4871" max="4871" width="11" style="6" bestFit="1" customWidth="1"/>
    <col min="4872" max="4872" width="10.75" style="6" customWidth="1"/>
    <col min="4873" max="4873" width="10.875" style="6" bestFit="1" customWidth="1"/>
    <col min="4874" max="4874" width="12.125" style="6" customWidth="1"/>
    <col min="4875" max="4875" width="40.5" style="6" customWidth="1"/>
    <col min="4876" max="4876" width="43.625" style="6" customWidth="1"/>
    <col min="4877" max="4877" width="8.875" style="6" customWidth="1"/>
    <col min="4878" max="5120" width="9" style="6"/>
    <col min="5121" max="5121" width="3.875" style="6" customWidth="1"/>
    <col min="5122" max="5122" width="48.75" style="6" customWidth="1"/>
    <col min="5123" max="5123" width="12.25" style="6" customWidth="1"/>
    <col min="5124" max="5124" width="14" style="6" customWidth="1"/>
    <col min="5125" max="5126" width="13.5" style="6" customWidth="1"/>
    <col min="5127" max="5127" width="11" style="6" bestFit="1" customWidth="1"/>
    <col min="5128" max="5128" width="10.75" style="6" customWidth="1"/>
    <col min="5129" max="5129" width="10.875" style="6" bestFit="1" customWidth="1"/>
    <col min="5130" max="5130" width="12.125" style="6" customWidth="1"/>
    <col min="5131" max="5131" width="40.5" style="6" customWidth="1"/>
    <col min="5132" max="5132" width="43.625" style="6" customWidth="1"/>
    <col min="5133" max="5133" width="8.875" style="6" customWidth="1"/>
    <col min="5134" max="5376" width="9" style="6"/>
    <col min="5377" max="5377" width="3.875" style="6" customWidth="1"/>
    <col min="5378" max="5378" width="48.75" style="6" customWidth="1"/>
    <col min="5379" max="5379" width="12.25" style="6" customWidth="1"/>
    <col min="5380" max="5380" width="14" style="6" customWidth="1"/>
    <col min="5381" max="5382" width="13.5" style="6" customWidth="1"/>
    <col min="5383" max="5383" width="11" style="6" bestFit="1" customWidth="1"/>
    <col min="5384" max="5384" width="10.75" style="6" customWidth="1"/>
    <col min="5385" max="5385" width="10.875" style="6" bestFit="1" customWidth="1"/>
    <col min="5386" max="5386" width="12.125" style="6" customWidth="1"/>
    <col min="5387" max="5387" width="40.5" style="6" customWidth="1"/>
    <col min="5388" max="5388" width="43.625" style="6" customWidth="1"/>
    <col min="5389" max="5389" width="8.875" style="6" customWidth="1"/>
    <col min="5390" max="5632" width="9" style="6"/>
    <col min="5633" max="5633" width="3.875" style="6" customWidth="1"/>
    <col min="5634" max="5634" width="48.75" style="6" customWidth="1"/>
    <col min="5635" max="5635" width="12.25" style="6" customWidth="1"/>
    <col min="5636" max="5636" width="14" style="6" customWidth="1"/>
    <col min="5637" max="5638" width="13.5" style="6" customWidth="1"/>
    <col min="5639" max="5639" width="11" style="6" bestFit="1" customWidth="1"/>
    <col min="5640" max="5640" width="10.75" style="6" customWidth="1"/>
    <col min="5641" max="5641" width="10.875" style="6" bestFit="1" customWidth="1"/>
    <col min="5642" max="5642" width="12.125" style="6" customWidth="1"/>
    <col min="5643" max="5643" width="40.5" style="6" customWidth="1"/>
    <col min="5644" max="5644" width="43.625" style="6" customWidth="1"/>
    <col min="5645" max="5645" width="8.875" style="6" customWidth="1"/>
    <col min="5646" max="5888" width="9" style="6"/>
    <col min="5889" max="5889" width="3.875" style="6" customWidth="1"/>
    <col min="5890" max="5890" width="48.75" style="6" customWidth="1"/>
    <col min="5891" max="5891" width="12.25" style="6" customWidth="1"/>
    <col min="5892" max="5892" width="14" style="6" customWidth="1"/>
    <col min="5893" max="5894" width="13.5" style="6" customWidth="1"/>
    <col min="5895" max="5895" width="11" style="6" bestFit="1" customWidth="1"/>
    <col min="5896" max="5896" width="10.75" style="6" customWidth="1"/>
    <col min="5897" max="5897" width="10.875" style="6" bestFit="1" customWidth="1"/>
    <col min="5898" max="5898" width="12.125" style="6" customWidth="1"/>
    <col min="5899" max="5899" width="40.5" style="6" customWidth="1"/>
    <col min="5900" max="5900" width="43.625" style="6" customWidth="1"/>
    <col min="5901" max="5901" width="8.875" style="6" customWidth="1"/>
    <col min="5902" max="6144" width="9" style="6"/>
    <col min="6145" max="6145" width="3.875" style="6" customWidth="1"/>
    <col min="6146" max="6146" width="48.75" style="6" customWidth="1"/>
    <col min="6147" max="6147" width="12.25" style="6" customWidth="1"/>
    <col min="6148" max="6148" width="14" style="6" customWidth="1"/>
    <col min="6149" max="6150" width="13.5" style="6" customWidth="1"/>
    <col min="6151" max="6151" width="11" style="6" bestFit="1" customWidth="1"/>
    <col min="6152" max="6152" width="10.75" style="6" customWidth="1"/>
    <col min="6153" max="6153" width="10.875" style="6" bestFit="1" customWidth="1"/>
    <col min="6154" max="6154" width="12.125" style="6" customWidth="1"/>
    <col min="6155" max="6155" width="40.5" style="6" customWidth="1"/>
    <col min="6156" max="6156" width="43.625" style="6" customWidth="1"/>
    <col min="6157" max="6157" width="8.875" style="6" customWidth="1"/>
    <col min="6158" max="6400" width="9" style="6"/>
    <col min="6401" max="6401" width="3.875" style="6" customWidth="1"/>
    <col min="6402" max="6402" width="48.75" style="6" customWidth="1"/>
    <col min="6403" max="6403" width="12.25" style="6" customWidth="1"/>
    <col min="6404" max="6404" width="14" style="6" customWidth="1"/>
    <col min="6405" max="6406" width="13.5" style="6" customWidth="1"/>
    <col min="6407" max="6407" width="11" style="6" bestFit="1" customWidth="1"/>
    <col min="6408" max="6408" width="10.75" style="6" customWidth="1"/>
    <col min="6409" max="6409" width="10.875" style="6" bestFit="1" customWidth="1"/>
    <col min="6410" max="6410" width="12.125" style="6" customWidth="1"/>
    <col min="6411" max="6411" width="40.5" style="6" customWidth="1"/>
    <col min="6412" max="6412" width="43.625" style="6" customWidth="1"/>
    <col min="6413" max="6413" width="8.875" style="6" customWidth="1"/>
    <col min="6414" max="6656" width="9" style="6"/>
    <col min="6657" max="6657" width="3.875" style="6" customWidth="1"/>
    <col min="6658" max="6658" width="48.75" style="6" customWidth="1"/>
    <col min="6659" max="6659" width="12.25" style="6" customWidth="1"/>
    <col min="6660" max="6660" width="14" style="6" customWidth="1"/>
    <col min="6661" max="6662" width="13.5" style="6" customWidth="1"/>
    <col min="6663" max="6663" width="11" style="6" bestFit="1" customWidth="1"/>
    <col min="6664" max="6664" width="10.75" style="6" customWidth="1"/>
    <col min="6665" max="6665" width="10.875" style="6" bestFit="1" customWidth="1"/>
    <col min="6666" max="6666" width="12.125" style="6" customWidth="1"/>
    <col min="6667" max="6667" width="40.5" style="6" customWidth="1"/>
    <col min="6668" max="6668" width="43.625" style="6" customWidth="1"/>
    <col min="6669" max="6669" width="8.875" style="6" customWidth="1"/>
    <col min="6670" max="6912" width="9" style="6"/>
    <col min="6913" max="6913" width="3.875" style="6" customWidth="1"/>
    <col min="6914" max="6914" width="48.75" style="6" customWidth="1"/>
    <col min="6915" max="6915" width="12.25" style="6" customWidth="1"/>
    <col min="6916" max="6916" width="14" style="6" customWidth="1"/>
    <col min="6917" max="6918" width="13.5" style="6" customWidth="1"/>
    <col min="6919" max="6919" width="11" style="6" bestFit="1" customWidth="1"/>
    <col min="6920" max="6920" width="10.75" style="6" customWidth="1"/>
    <col min="6921" max="6921" width="10.875" style="6" bestFit="1" customWidth="1"/>
    <col min="6922" max="6922" width="12.125" style="6" customWidth="1"/>
    <col min="6923" max="6923" width="40.5" style="6" customWidth="1"/>
    <col min="6924" max="6924" width="43.625" style="6" customWidth="1"/>
    <col min="6925" max="6925" width="8.875" style="6" customWidth="1"/>
    <col min="6926" max="7168" width="9" style="6"/>
    <col min="7169" max="7169" width="3.875" style="6" customWidth="1"/>
    <col min="7170" max="7170" width="48.75" style="6" customWidth="1"/>
    <col min="7171" max="7171" width="12.25" style="6" customWidth="1"/>
    <col min="7172" max="7172" width="14" style="6" customWidth="1"/>
    <col min="7173" max="7174" width="13.5" style="6" customWidth="1"/>
    <col min="7175" max="7175" width="11" style="6" bestFit="1" customWidth="1"/>
    <col min="7176" max="7176" width="10.75" style="6" customWidth="1"/>
    <col min="7177" max="7177" width="10.875" style="6" bestFit="1" customWidth="1"/>
    <col min="7178" max="7178" width="12.125" style="6" customWidth="1"/>
    <col min="7179" max="7179" width="40.5" style="6" customWidth="1"/>
    <col min="7180" max="7180" width="43.625" style="6" customWidth="1"/>
    <col min="7181" max="7181" width="8.875" style="6" customWidth="1"/>
    <col min="7182" max="7424" width="9" style="6"/>
    <col min="7425" max="7425" width="3.875" style="6" customWidth="1"/>
    <col min="7426" max="7426" width="48.75" style="6" customWidth="1"/>
    <col min="7427" max="7427" width="12.25" style="6" customWidth="1"/>
    <col min="7428" max="7428" width="14" style="6" customWidth="1"/>
    <col min="7429" max="7430" width="13.5" style="6" customWidth="1"/>
    <col min="7431" max="7431" width="11" style="6" bestFit="1" customWidth="1"/>
    <col min="7432" max="7432" width="10.75" style="6" customWidth="1"/>
    <col min="7433" max="7433" width="10.875" style="6" bestFit="1" customWidth="1"/>
    <col min="7434" max="7434" width="12.125" style="6" customWidth="1"/>
    <col min="7435" max="7435" width="40.5" style="6" customWidth="1"/>
    <col min="7436" max="7436" width="43.625" style="6" customWidth="1"/>
    <col min="7437" max="7437" width="8.875" style="6" customWidth="1"/>
    <col min="7438" max="7680" width="9" style="6"/>
    <col min="7681" max="7681" width="3.875" style="6" customWidth="1"/>
    <col min="7682" max="7682" width="48.75" style="6" customWidth="1"/>
    <col min="7683" max="7683" width="12.25" style="6" customWidth="1"/>
    <col min="7684" max="7684" width="14" style="6" customWidth="1"/>
    <col min="7685" max="7686" width="13.5" style="6" customWidth="1"/>
    <col min="7687" max="7687" width="11" style="6" bestFit="1" customWidth="1"/>
    <col min="7688" max="7688" width="10.75" style="6" customWidth="1"/>
    <col min="7689" max="7689" width="10.875" style="6" bestFit="1" customWidth="1"/>
    <col min="7690" max="7690" width="12.125" style="6" customWidth="1"/>
    <col min="7691" max="7691" width="40.5" style="6" customWidth="1"/>
    <col min="7692" max="7692" width="43.625" style="6" customWidth="1"/>
    <col min="7693" max="7693" width="8.875" style="6" customWidth="1"/>
    <col min="7694" max="7936" width="9" style="6"/>
    <col min="7937" max="7937" width="3.875" style="6" customWidth="1"/>
    <col min="7938" max="7938" width="48.75" style="6" customWidth="1"/>
    <col min="7939" max="7939" width="12.25" style="6" customWidth="1"/>
    <col min="7940" max="7940" width="14" style="6" customWidth="1"/>
    <col min="7941" max="7942" width="13.5" style="6" customWidth="1"/>
    <col min="7943" max="7943" width="11" style="6" bestFit="1" customWidth="1"/>
    <col min="7944" max="7944" width="10.75" style="6" customWidth="1"/>
    <col min="7945" max="7945" width="10.875" style="6" bestFit="1" customWidth="1"/>
    <col min="7946" max="7946" width="12.125" style="6" customWidth="1"/>
    <col min="7947" max="7947" width="40.5" style="6" customWidth="1"/>
    <col min="7948" max="7948" width="43.625" style="6" customWidth="1"/>
    <col min="7949" max="7949" width="8.875" style="6" customWidth="1"/>
    <col min="7950" max="8192" width="9" style="6"/>
    <col min="8193" max="8193" width="3.875" style="6" customWidth="1"/>
    <col min="8194" max="8194" width="48.75" style="6" customWidth="1"/>
    <col min="8195" max="8195" width="12.25" style="6" customWidth="1"/>
    <col min="8196" max="8196" width="14" style="6" customWidth="1"/>
    <col min="8197" max="8198" width="13.5" style="6" customWidth="1"/>
    <col min="8199" max="8199" width="11" style="6" bestFit="1" customWidth="1"/>
    <col min="8200" max="8200" width="10.75" style="6" customWidth="1"/>
    <col min="8201" max="8201" width="10.875" style="6" bestFit="1" customWidth="1"/>
    <col min="8202" max="8202" width="12.125" style="6" customWidth="1"/>
    <col min="8203" max="8203" width="40.5" style="6" customWidth="1"/>
    <col min="8204" max="8204" width="43.625" style="6" customWidth="1"/>
    <col min="8205" max="8205" width="8.875" style="6" customWidth="1"/>
    <col min="8206" max="8448" width="9" style="6"/>
    <col min="8449" max="8449" width="3.875" style="6" customWidth="1"/>
    <col min="8450" max="8450" width="48.75" style="6" customWidth="1"/>
    <col min="8451" max="8451" width="12.25" style="6" customWidth="1"/>
    <col min="8452" max="8452" width="14" style="6" customWidth="1"/>
    <col min="8453" max="8454" width="13.5" style="6" customWidth="1"/>
    <col min="8455" max="8455" width="11" style="6" bestFit="1" customWidth="1"/>
    <col min="8456" max="8456" width="10.75" style="6" customWidth="1"/>
    <col min="8457" max="8457" width="10.875" style="6" bestFit="1" customWidth="1"/>
    <col min="8458" max="8458" width="12.125" style="6" customWidth="1"/>
    <col min="8459" max="8459" width="40.5" style="6" customWidth="1"/>
    <col min="8460" max="8460" width="43.625" style="6" customWidth="1"/>
    <col min="8461" max="8461" width="8.875" style="6" customWidth="1"/>
    <col min="8462" max="8704" width="9" style="6"/>
    <col min="8705" max="8705" width="3.875" style="6" customWidth="1"/>
    <col min="8706" max="8706" width="48.75" style="6" customWidth="1"/>
    <col min="8707" max="8707" width="12.25" style="6" customWidth="1"/>
    <col min="8708" max="8708" width="14" style="6" customWidth="1"/>
    <col min="8709" max="8710" width="13.5" style="6" customWidth="1"/>
    <col min="8711" max="8711" width="11" style="6" bestFit="1" customWidth="1"/>
    <col min="8712" max="8712" width="10.75" style="6" customWidth="1"/>
    <col min="8713" max="8713" width="10.875" style="6" bestFit="1" customWidth="1"/>
    <col min="8714" max="8714" width="12.125" style="6" customWidth="1"/>
    <col min="8715" max="8715" width="40.5" style="6" customWidth="1"/>
    <col min="8716" max="8716" width="43.625" style="6" customWidth="1"/>
    <col min="8717" max="8717" width="8.875" style="6" customWidth="1"/>
    <col min="8718" max="8960" width="9" style="6"/>
    <col min="8961" max="8961" width="3.875" style="6" customWidth="1"/>
    <col min="8962" max="8962" width="48.75" style="6" customWidth="1"/>
    <col min="8963" max="8963" width="12.25" style="6" customWidth="1"/>
    <col min="8964" max="8964" width="14" style="6" customWidth="1"/>
    <col min="8965" max="8966" width="13.5" style="6" customWidth="1"/>
    <col min="8967" max="8967" width="11" style="6" bestFit="1" customWidth="1"/>
    <col min="8968" max="8968" width="10.75" style="6" customWidth="1"/>
    <col min="8969" max="8969" width="10.875" style="6" bestFit="1" customWidth="1"/>
    <col min="8970" max="8970" width="12.125" style="6" customWidth="1"/>
    <col min="8971" max="8971" width="40.5" style="6" customWidth="1"/>
    <col min="8972" max="8972" width="43.625" style="6" customWidth="1"/>
    <col min="8973" max="8973" width="8.875" style="6" customWidth="1"/>
    <col min="8974" max="9216" width="9" style="6"/>
    <col min="9217" max="9217" width="3.875" style="6" customWidth="1"/>
    <col min="9218" max="9218" width="48.75" style="6" customWidth="1"/>
    <col min="9219" max="9219" width="12.25" style="6" customWidth="1"/>
    <col min="9220" max="9220" width="14" style="6" customWidth="1"/>
    <col min="9221" max="9222" width="13.5" style="6" customWidth="1"/>
    <col min="9223" max="9223" width="11" style="6" bestFit="1" customWidth="1"/>
    <col min="9224" max="9224" width="10.75" style="6" customWidth="1"/>
    <col min="9225" max="9225" width="10.875" style="6" bestFit="1" customWidth="1"/>
    <col min="9226" max="9226" width="12.125" style="6" customWidth="1"/>
    <col min="9227" max="9227" width="40.5" style="6" customWidth="1"/>
    <col min="9228" max="9228" width="43.625" style="6" customWidth="1"/>
    <col min="9229" max="9229" width="8.875" style="6" customWidth="1"/>
    <col min="9230" max="9472" width="9" style="6"/>
    <col min="9473" max="9473" width="3.875" style="6" customWidth="1"/>
    <col min="9474" max="9474" width="48.75" style="6" customWidth="1"/>
    <col min="9475" max="9475" width="12.25" style="6" customWidth="1"/>
    <col min="9476" max="9476" width="14" style="6" customWidth="1"/>
    <col min="9477" max="9478" width="13.5" style="6" customWidth="1"/>
    <col min="9479" max="9479" width="11" style="6" bestFit="1" customWidth="1"/>
    <col min="9480" max="9480" width="10.75" style="6" customWidth="1"/>
    <col min="9481" max="9481" width="10.875" style="6" bestFit="1" customWidth="1"/>
    <col min="9482" max="9482" width="12.125" style="6" customWidth="1"/>
    <col min="9483" max="9483" width="40.5" style="6" customWidth="1"/>
    <col min="9484" max="9484" width="43.625" style="6" customWidth="1"/>
    <col min="9485" max="9485" width="8.875" style="6" customWidth="1"/>
    <col min="9486" max="9728" width="9" style="6"/>
    <col min="9729" max="9729" width="3.875" style="6" customWidth="1"/>
    <col min="9730" max="9730" width="48.75" style="6" customWidth="1"/>
    <col min="9731" max="9731" width="12.25" style="6" customWidth="1"/>
    <col min="9732" max="9732" width="14" style="6" customWidth="1"/>
    <col min="9733" max="9734" width="13.5" style="6" customWidth="1"/>
    <col min="9735" max="9735" width="11" style="6" bestFit="1" customWidth="1"/>
    <col min="9736" max="9736" width="10.75" style="6" customWidth="1"/>
    <col min="9737" max="9737" width="10.875" style="6" bestFit="1" customWidth="1"/>
    <col min="9738" max="9738" width="12.125" style="6" customWidth="1"/>
    <col min="9739" max="9739" width="40.5" style="6" customWidth="1"/>
    <col min="9740" max="9740" width="43.625" style="6" customWidth="1"/>
    <col min="9741" max="9741" width="8.875" style="6" customWidth="1"/>
    <col min="9742" max="9984" width="9" style="6"/>
    <col min="9985" max="9985" width="3.875" style="6" customWidth="1"/>
    <col min="9986" max="9986" width="48.75" style="6" customWidth="1"/>
    <col min="9987" max="9987" width="12.25" style="6" customWidth="1"/>
    <col min="9988" max="9988" width="14" style="6" customWidth="1"/>
    <col min="9989" max="9990" width="13.5" style="6" customWidth="1"/>
    <col min="9991" max="9991" width="11" style="6" bestFit="1" customWidth="1"/>
    <col min="9992" max="9992" width="10.75" style="6" customWidth="1"/>
    <col min="9993" max="9993" width="10.875" style="6" bestFit="1" customWidth="1"/>
    <col min="9994" max="9994" width="12.125" style="6" customWidth="1"/>
    <col min="9995" max="9995" width="40.5" style="6" customWidth="1"/>
    <col min="9996" max="9996" width="43.625" style="6" customWidth="1"/>
    <col min="9997" max="9997" width="8.875" style="6" customWidth="1"/>
    <col min="9998" max="10240" width="9" style="6"/>
    <col min="10241" max="10241" width="3.875" style="6" customWidth="1"/>
    <col min="10242" max="10242" width="48.75" style="6" customWidth="1"/>
    <col min="10243" max="10243" width="12.25" style="6" customWidth="1"/>
    <col min="10244" max="10244" width="14" style="6" customWidth="1"/>
    <col min="10245" max="10246" width="13.5" style="6" customWidth="1"/>
    <col min="10247" max="10247" width="11" style="6" bestFit="1" customWidth="1"/>
    <col min="10248" max="10248" width="10.75" style="6" customWidth="1"/>
    <col min="10249" max="10249" width="10.875" style="6" bestFit="1" customWidth="1"/>
    <col min="10250" max="10250" width="12.125" style="6" customWidth="1"/>
    <col min="10251" max="10251" width="40.5" style="6" customWidth="1"/>
    <col min="10252" max="10252" width="43.625" style="6" customWidth="1"/>
    <col min="10253" max="10253" width="8.875" style="6" customWidth="1"/>
    <col min="10254" max="10496" width="9" style="6"/>
    <col min="10497" max="10497" width="3.875" style="6" customWidth="1"/>
    <col min="10498" max="10498" width="48.75" style="6" customWidth="1"/>
    <col min="10499" max="10499" width="12.25" style="6" customWidth="1"/>
    <col min="10500" max="10500" width="14" style="6" customWidth="1"/>
    <col min="10501" max="10502" width="13.5" style="6" customWidth="1"/>
    <col min="10503" max="10503" width="11" style="6" bestFit="1" customWidth="1"/>
    <col min="10504" max="10504" width="10.75" style="6" customWidth="1"/>
    <col min="10505" max="10505" width="10.875" style="6" bestFit="1" customWidth="1"/>
    <col min="10506" max="10506" width="12.125" style="6" customWidth="1"/>
    <col min="10507" max="10507" width="40.5" style="6" customWidth="1"/>
    <col min="10508" max="10508" width="43.625" style="6" customWidth="1"/>
    <col min="10509" max="10509" width="8.875" style="6" customWidth="1"/>
    <col min="10510" max="10752" width="9" style="6"/>
    <col min="10753" max="10753" width="3.875" style="6" customWidth="1"/>
    <col min="10754" max="10754" width="48.75" style="6" customWidth="1"/>
    <col min="10755" max="10755" width="12.25" style="6" customWidth="1"/>
    <col min="10756" max="10756" width="14" style="6" customWidth="1"/>
    <col min="10757" max="10758" width="13.5" style="6" customWidth="1"/>
    <col min="10759" max="10759" width="11" style="6" bestFit="1" customWidth="1"/>
    <col min="10760" max="10760" width="10.75" style="6" customWidth="1"/>
    <col min="10761" max="10761" width="10.875" style="6" bestFit="1" customWidth="1"/>
    <col min="10762" max="10762" width="12.125" style="6" customWidth="1"/>
    <col min="10763" max="10763" width="40.5" style="6" customWidth="1"/>
    <col min="10764" max="10764" width="43.625" style="6" customWidth="1"/>
    <col min="10765" max="10765" width="8.875" style="6" customWidth="1"/>
    <col min="10766" max="11008" width="9" style="6"/>
    <col min="11009" max="11009" width="3.875" style="6" customWidth="1"/>
    <col min="11010" max="11010" width="48.75" style="6" customWidth="1"/>
    <col min="11011" max="11011" width="12.25" style="6" customWidth="1"/>
    <col min="11012" max="11012" width="14" style="6" customWidth="1"/>
    <col min="11013" max="11014" width="13.5" style="6" customWidth="1"/>
    <col min="11015" max="11015" width="11" style="6" bestFit="1" customWidth="1"/>
    <col min="11016" max="11016" width="10.75" style="6" customWidth="1"/>
    <col min="11017" max="11017" width="10.875" style="6" bestFit="1" customWidth="1"/>
    <col min="11018" max="11018" width="12.125" style="6" customWidth="1"/>
    <col min="11019" max="11019" width="40.5" style="6" customWidth="1"/>
    <col min="11020" max="11020" width="43.625" style="6" customWidth="1"/>
    <col min="11021" max="11021" width="8.875" style="6" customWidth="1"/>
    <col min="11022" max="11264" width="9" style="6"/>
    <col min="11265" max="11265" width="3.875" style="6" customWidth="1"/>
    <col min="11266" max="11266" width="48.75" style="6" customWidth="1"/>
    <col min="11267" max="11267" width="12.25" style="6" customWidth="1"/>
    <col min="11268" max="11268" width="14" style="6" customWidth="1"/>
    <col min="11269" max="11270" width="13.5" style="6" customWidth="1"/>
    <col min="11271" max="11271" width="11" style="6" bestFit="1" customWidth="1"/>
    <col min="11272" max="11272" width="10.75" style="6" customWidth="1"/>
    <col min="11273" max="11273" width="10.875" style="6" bestFit="1" customWidth="1"/>
    <col min="11274" max="11274" width="12.125" style="6" customWidth="1"/>
    <col min="11275" max="11275" width="40.5" style="6" customWidth="1"/>
    <col min="11276" max="11276" width="43.625" style="6" customWidth="1"/>
    <col min="11277" max="11277" width="8.875" style="6" customWidth="1"/>
    <col min="11278" max="11520" width="9" style="6"/>
    <col min="11521" max="11521" width="3.875" style="6" customWidth="1"/>
    <col min="11522" max="11522" width="48.75" style="6" customWidth="1"/>
    <col min="11523" max="11523" width="12.25" style="6" customWidth="1"/>
    <col min="11524" max="11524" width="14" style="6" customWidth="1"/>
    <col min="11525" max="11526" width="13.5" style="6" customWidth="1"/>
    <col min="11527" max="11527" width="11" style="6" bestFit="1" customWidth="1"/>
    <col min="11528" max="11528" width="10.75" style="6" customWidth="1"/>
    <col min="11529" max="11529" width="10.875" style="6" bestFit="1" customWidth="1"/>
    <col min="11530" max="11530" width="12.125" style="6" customWidth="1"/>
    <col min="11531" max="11531" width="40.5" style="6" customWidth="1"/>
    <col min="11532" max="11532" width="43.625" style="6" customWidth="1"/>
    <col min="11533" max="11533" width="8.875" style="6" customWidth="1"/>
    <col min="11534" max="11776" width="9" style="6"/>
    <col min="11777" max="11777" width="3.875" style="6" customWidth="1"/>
    <col min="11778" max="11778" width="48.75" style="6" customWidth="1"/>
    <col min="11779" max="11779" width="12.25" style="6" customWidth="1"/>
    <col min="11780" max="11780" width="14" style="6" customWidth="1"/>
    <col min="11781" max="11782" width="13.5" style="6" customWidth="1"/>
    <col min="11783" max="11783" width="11" style="6" bestFit="1" customWidth="1"/>
    <col min="11784" max="11784" width="10.75" style="6" customWidth="1"/>
    <col min="11785" max="11785" width="10.875" style="6" bestFit="1" customWidth="1"/>
    <col min="11786" max="11786" width="12.125" style="6" customWidth="1"/>
    <col min="11787" max="11787" width="40.5" style="6" customWidth="1"/>
    <col min="11788" max="11788" width="43.625" style="6" customWidth="1"/>
    <col min="11789" max="11789" width="8.875" style="6" customWidth="1"/>
    <col min="11790" max="12032" width="9" style="6"/>
    <col min="12033" max="12033" width="3.875" style="6" customWidth="1"/>
    <col min="12034" max="12034" width="48.75" style="6" customWidth="1"/>
    <col min="12035" max="12035" width="12.25" style="6" customWidth="1"/>
    <col min="12036" max="12036" width="14" style="6" customWidth="1"/>
    <col min="12037" max="12038" width="13.5" style="6" customWidth="1"/>
    <col min="12039" max="12039" width="11" style="6" bestFit="1" customWidth="1"/>
    <col min="12040" max="12040" width="10.75" style="6" customWidth="1"/>
    <col min="12041" max="12041" width="10.875" style="6" bestFit="1" customWidth="1"/>
    <col min="12042" max="12042" width="12.125" style="6" customWidth="1"/>
    <col min="12043" max="12043" width="40.5" style="6" customWidth="1"/>
    <col min="12044" max="12044" width="43.625" style="6" customWidth="1"/>
    <col min="12045" max="12045" width="8.875" style="6" customWidth="1"/>
    <col min="12046" max="12288" width="9" style="6"/>
    <col min="12289" max="12289" width="3.875" style="6" customWidth="1"/>
    <col min="12290" max="12290" width="48.75" style="6" customWidth="1"/>
    <col min="12291" max="12291" width="12.25" style="6" customWidth="1"/>
    <col min="12292" max="12292" width="14" style="6" customWidth="1"/>
    <col min="12293" max="12294" width="13.5" style="6" customWidth="1"/>
    <col min="12295" max="12295" width="11" style="6" bestFit="1" customWidth="1"/>
    <col min="12296" max="12296" width="10.75" style="6" customWidth="1"/>
    <col min="12297" max="12297" width="10.875" style="6" bestFit="1" customWidth="1"/>
    <col min="12298" max="12298" width="12.125" style="6" customWidth="1"/>
    <col min="12299" max="12299" width="40.5" style="6" customWidth="1"/>
    <col min="12300" max="12300" width="43.625" style="6" customWidth="1"/>
    <col min="12301" max="12301" width="8.875" style="6" customWidth="1"/>
    <col min="12302" max="12544" width="9" style="6"/>
    <col min="12545" max="12545" width="3.875" style="6" customWidth="1"/>
    <col min="12546" max="12546" width="48.75" style="6" customWidth="1"/>
    <col min="12547" max="12547" width="12.25" style="6" customWidth="1"/>
    <col min="12548" max="12548" width="14" style="6" customWidth="1"/>
    <col min="12549" max="12550" width="13.5" style="6" customWidth="1"/>
    <col min="12551" max="12551" width="11" style="6" bestFit="1" customWidth="1"/>
    <col min="12552" max="12552" width="10.75" style="6" customWidth="1"/>
    <col min="12553" max="12553" width="10.875" style="6" bestFit="1" customWidth="1"/>
    <col min="12554" max="12554" width="12.125" style="6" customWidth="1"/>
    <col min="12555" max="12555" width="40.5" style="6" customWidth="1"/>
    <col min="12556" max="12556" width="43.625" style="6" customWidth="1"/>
    <col min="12557" max="12557" width="8.875" style="6" customWidth="1"/>
    <col min="12558" max="12800" width="9" style="6"/>
    <col min="12801" max="12801" width="3.875" style="6" customWidth="1"/>
    <col min="12802" max="12802" width="48.75" style="6" customWidth="1"/>
    <col min="12803" max="12803" width="12.25" style="6" customWidth="1"/>
    <col min="12804" max="12804" width="14" style="6" customWidth="1"/>
    <col min="12805" max="12806" width="13.5" style="6" customWidth="1"/>
    <col min="12807" max="12807" width="11" style="6" bestFit="1" customWidth="1"/>
    <col min="12808" max="12808" width="10.75" style="6" customWidth="1"/>
    <col min="12809" max="12809" width="10.875" style="6" bestFit="1" customWidth="1"/>
    <col min="12810" max="12810" width="12.125" style="6" customWidth="1"/>
    <col min="12811" max="12811" width="40.5" style="6" customWidth="1"/>
    <col min="12812" max="12812" width="43.625" style="6" customWidth="1"/>
    <col min="12813" max="12813" width="8.875" style="6" customWidth="1"/>
    <col min="12814" max="13056" width="9" style="6"/>
    <col min="13057" max="13057" width="3.875" style="6" customWidth="1"/>
    <col min="13058" max="13058" width="48.75" style="6" customWidth="1"/>
    <col min="13059" max="13059" width="12.25" style="6" customWidth="1"/>
    <col min="13060" max="13060" width="14" style="6" customWidth="1"/>
    <col min="13061" max="13062" width="13.5" style="6" customWidth="1"/>
    <col min="13063" max="13063" width="11" style="6" bestFit="1" customWidth="1"/>
    <col min="13064" max="13064" width="10.75" style="6" customWidth="1"/>
    <col min="13065" max="13065" width="10.875" style="6" bestFit="1" customWidth="1"/>
    <col min="13066" max="13066" width="12.125" style="6" customWidth="1"/>
    <col min="13067" max="13067" width="40.5" style="6" customWidth="1"/>
    <col min="13068" max="13068" width="43.625" style="6" customWidth="1"/>
    <col min="13069" max="13069" width="8.875" style="6" customWidth="1"/>
    <col min="13070" max="13312" width="9" style="6"/>
    <col min="13313" max="13313" width="3.875" style="6" customWidth="1"/>
    <col min="13314" max="13314" width="48.75" style="6" customWidth="1"/>
    <col min="13315" max="13315" width="12.25" style="6" customWidth="1"/>
    <col min="13316" max="13316" width="14" style="6" customWidth="1"/>
    <col min="13317" max="13318" width="13.5" style="6" customWidth="1"/>
    <col min="13319" max="13319" width="11" style="6" bestFit="1" customWidth="1"/>
    <col min="13320" max="13320" width="10.75" style="6" customWidth="1"/>
    <col min="13321" max="13321" width="10.875" style="6" bestFit="1" customWidth="1"/>
    <col min="13322" max="13322" width="12.125" style="6" customWidth="1"/>
    <col min="13323" max="13323" width="40.5" style="6" customWidth="1"/>
    <col min="13324" max="13324" width="43.625" style="6" customWidth="1"/>
    <col min="13325" max="13325" width="8.875" style="6" customWidth="1"/>
    <col min="13326" max="13568" width="9" style="6"/>
    <col min="13569" max="13569" width="3.875" style="6" customWidth="1"/>
    <col min="13570" max="13570" width="48.75" style="6" customWidth="1"/>
    <col min="13571" max="13571" width="12.25" style="6" customWidth="1"/>
    <col min="13572" max="13572" width="14" style="6" customWidth="1"/>
    <col min="13573" max="13574" width="13.5" style="6" customWidth="1"/>
    <col min="13575" max="13575" width="11" style="6" bestFit="1" customWidth="1"/>
    <col min="13576" max="13576" width="10.75" style="6" customWidth="1"/>
    <col min="13577" max="13577" width="10.875" style="6" bestFit="1" customWidth="1"/>
    <col min="13578" max="13578" width="12.125" style="6" customWidth="1"/>
    <col min="13579" max="13579" width="40.5" style="6" customWidth="1"/>
    <col min="13580" max="13580" width="43.625" style="6" customWidth="1"/>
    <col min="13581" max="13581" width="8.875" style="6" customWidth="1"/>
    <col min="13582" max="13824" width="9" style="6"/>
    <col min="13825" max="13825" width="3.875" style="6" customWidth="1"/>
    <col min="13826" max="13826" width="48.75" style="6" customWidth="1"/>
    <col min="13827" max="13827" width="12.25" style="6" customWidth="1"/>
    <col min="13828" max="13828" width="14" style="6" customWidth="1"/>
    <col min="13829" max="13830" width="13.5" style="6" customWidth="1"/>
    <col min="13831" max="13831" width="11" style="6" bestFit="1" customWidth="1"/>
    <col min="13832" max="13832" width="10.75" style="6" customWidth="1"/>
    <col min="13833" max="13833" width="10.875" style="6" bestFit="1" customWidth="1"/>
    <col min="13834" max="13834" width="12.125" style="6" customWidth="1"/>
    <col min="13835" max="13835" width="40.5" style="6" customWidth="1"/>
    <col min="13836" max="13836" width="43.625" style="6" customWidth="1"/>
    <col min="13837" max="13837" width="8.875" style="6" customWidth="1"/>
    <col min="13838" max="14080" width="9" style="6"/>
    <col min="14081" max="14081" width="3.875" style="6" customWidth="1"/>
    <col min="14082" max="14082" width="48.75" style="6" customWidth="1"/>
    <col min="14083" max="14083" width="12.25" style="6" customWidth="1"/>
    <col min="14084" max="14084" width="14" style="6" customWidth="1"/>
    <col min="14085" max="14086" width="13.5" style="6" customWidth="1"/>
    <col min="14087" max="14087" width="11" style="6" bestFit="1" customWidth="1"/>
    <col min="14088" max="14088" width="10.75" style="6" customWidth="1"/>
    <col min="14089" max="14089" width="10.875" style="6" bestFit="1" customWidth="1"/>
    <col min="14090" max="14090" width="12.125" style="6" customWidth="1"/>
    <col min="14091" max="14091" width="40.5" style="6" customWidth="1"/>
    <col min="14092" max="14092" width="43.625" style="6" customWidth="1"/>
    <col min="14093" max="14093" width="8.875" style="6" customWidth="1"/>
    <col min="14094" max="14336" width="9" style="6"/>
    <col min="14337" max="14337" width="3.875" style="6" customWidth="1"/>
    <col min="14338" max="14338" width="48.75" style="6" customWidth="1"/>
    <col min="14339" max="14339" width="12.25" style="6" customWidth="1"/>
    <col min="14340" max="14340" width="14" style="6" customWidth="1"/>
    <col min="14341" max="14342" width="13.5" style="6" customWidth="1"/>
    <col min="14343" max="14343" width="11" style="6" bestFit="1" customWidth="1"/>
    <col min="14344" max="14344" width="10.75" style="6" customWidth="1"/>
    <col min="14345" max="14345" width="10.875" style="6" bestFit="1" customWidth="1"/>
    <col min="14346" max="14346" width="12.125" style="6" customWidth="1"/>
    <col min="14347" max="14347" width="40.5" style="6" customWidth="1"/>
    <col min="14348" max="14348" width="43.625" style="6" customWidth="1"/>
    <col min="14349" max="14349" width="8.875" style="6" customWidth="1"/>
    <col min="14350" max="14592" width="9" style="6"/>
    <col min="14593" max="14593" width="3.875" style="6" customWidth="1"/>
    <col min="14594" max="14594" width="48.75" style="6" customWidth="1"/>
    <col min="14595" max="14595" width="12.25" style="6" customWidth="1"/>
    <col min="14596" max="14596" width="14" style="6" customWidth="1"/>
    <col min="14597" max="14598" width="13.5" style="6" customWidth="1"/>
    <col min="14599" max="14599" width="11" style="6" bestFit="1" customWidth="1"/>
    <col min="14600" max="14600" width="10.75" style="6" customWidth="1"/>
    <col min="14601" max="14601" width="10.875" style="6" bestFit="1" customWidth="1"/>
    <col min="14602" max="14602" width="12.125" style="6" customWidth="1"/>
    <col min="14603" max="14603" width="40.5" style="6" customWidth="1"/>
    <col min="14604" max="14604" width="43.625" style="6" customWidth="1"/>
    <col min="14605" max="14605" width="8.875" style="6" customWidth="1"/>
    <col min="14606" max="14848" width="9" style="6"/>
    <col min="14849" max="14849" width="3.875" style="6" customWidth="1"/>
    <col min="14850" max="14850" width="48.75" style="6" customWidth="1"/>
    <col min="14851" max="14851" width="12.25" style="6" customWidth="1"/>
    <col min="14852" max="14852" width="14" style="6" customWidth="1"/>
    <col min="14853" max="14854" width="13.5" style="6" customWidth="1"/>
    <col min="14855" max="14855" width="11" style="6" bestFit="1" customWidth="1"/>
    <col min="14856" max="14856" width="10.75" style="6" customWidth="1"/>
    <col min="14857" max="14857" width="10.875" style="6" bestFit="1" customWidth="1"/>
    <col min="14858" max="14858" width="12.125" style="6" customWidth="1"/>
    <col min="14859" max="14859" width="40.5" style="6" customWidth="1"/>
    <col min="14860" max="14860" width="43.625" style="6" customWidth="1"/>
    <col min="14861" max="14861" width="8.875" style="6" customWidth="1"/>
    <col min="14862" max="15104" width="9" style="6"/>
    <col min="15105" max="15105" width="3.875" style="6" customWidth="1"/>
    <col min="15106" max="15106" width="48.75" style="6" customWidth="1"/>
    <col min="15107" max="15107" width="12.25" style="6" customWidth="1"/>
    <col min="15108" max="15108" width="14" style="6" customWidth="1"/>
    <col min="15109" max="15110" width="13.5" style="6" customWidth="1"/>
    <col min="15111" max="15111" width="11" style="6" bestFit="1" customWidth="1"/>
    <col min="15112" max="15112" width="10.75" style="6" customWidth="1"/>
    <col min="15113" max="15113" width="10.875" style="6" bestFit="1" customWidth="1"/>
    <col min="15114" max="15114" width="12.125" style="6" customWidth="1"/>
    <col min="15115" max="15115" width="40.5" style="6" customWidth="1"/>
    <col min="15116" max="15116" width="43.625" style="6" customWidth="1"/>
    <col min="15117" max="15117" width="8.875" style="6" customWidth="1"/>
    <col min="15118" max="15360" width="9" style="6"/>
    <col min="15361" max="15361" width="3.875" style="6" customWidth="1"/>
    <col min="15362" max="15362" width="48.75" style="6" customWidth="1"/>
    <col min="15363" max="15363" width="12.25" style="6" customWidth="1"/>
    <col min="15364" max="15364" width="14" style="6" customWidth="1"/>
    <col min="15365" max="15366" width="13.5" style="6" customWidth="1"/>
    <col min="15367" max="15367" width="11" style="6" bestFit="1" customWidth="1"/>
    <col min="15368" max="15368" width="10.75" style="6" customWidth="1"/>
    <col min="15369" max="15369" width="10.875" style="6" bestFit="1" customWidth="1"/>
    <col min="15370" max="15370" width="12.125" style="6" customWidth="1"/>
    <col min="15371" max="15371" width="40.5" style="6" customWidth="1"/>
    <col min="15372" max="15372" width="43.625" style="6" customWidth="1"/>
    <col min="15373" max="15373" width="8.875" style="6" customWidth="1"/>
    <col min="15374" max="15616" width="9" style="6"/>
    <col min="15617" max="15617" width="3.875" style="6" customWidth="1"/>
    <col min="15618" max="15618" width="48.75" style="6" customWidth="1"/>
    <col min="15619" max="15619" width="12.25" style="6" customWidth="1"/>
    <col min="15620" max="15620" width="14" style="6" customWidth="1"/>
    <col min="15621" max="15622" width="13.5" style="6" customWidth="1"/>
    <col min="15623" max="15623" width="11" style="6" bestFit="1" customWidth="1"/>
    <col min="15624" max="15624" width="10.75" style="6" customWidth="1"/>
    <col min="15625" max="15625" width="10.875" style="6" bestFit="1" customWidth="1"/>
    <col min="15626" max="15626" width="12.125" style="6" customWidth="1"/>
    <col min="15627" max="15627" width="40.5" style="6" customWidth="1"/>
    <col min="15628" max="15628" width="43.625" style="6" customWidth="1"/>
    <col min="15629" max="15629" width="8.875" style="6" customWidth="1"/>
    <col min="15630" max="15872" width="9" style="6"/>
    <col min="15873" max="15873" width="3.875" style="6" customWidth="1"/>
    <col min="15874" max="15874" width="48.75" style="6" customWidth="1"/>
    <col min="15875" max="15875" width="12.25" style="6" customWidth="1"/>
    <col min="15876" max="15876" width="14" style="6" customWidth="1"/>
    <col min="15877" max="15878" width="13.5" style="6" customWidth="1"/>
    <col min="15879" max="15879" width="11" style="6" bestFit="1" customWidth="1"/>
    <col min="15880" max="15880" width="10.75" style="6" customWidth="1"/>
    <col min="15881" max="15881" width="10.875" style="6" bestFit="1" customWidth="1"/>
    <col min="15882" max="15882" width="12.125" style="6" customWidth="1"/>
    <col min="15883" max="15883" width="40.5" style="6" customWidth="1"/>
    <col min="15884" max="15884" width="43.625" style="6" customWidth="1"/>
    <col min="15885" max="15885" width="8.875" style="6" customWidth="1"/>
    <col min="15886" max="16128" width="9" style="6"/>
    <col min="16129" max="16129" width="3.875" style="6" customWidth="1"/>
    <col min="16130" max="16130" width="48.75" style="6" customWidth="1"/>
    <col min="16131" max="16131" width="12.25" style="6" customWidth="1"/>
    <col min="16132" max="16132" width="14" style="6" customWidth="1"/>
    <col min="16133" max="16134" width="13.5" style="6" customWidth="1"/>
    <col min="16135" max="16135" width="11" style="6" bestFit="1" customWidth="1"/>
    <col min="16136" max="16136" width="10.75" style="6" customWidth="1"/>
    <col min="16137" max="16137" width="10.875" style="6" bestFit="1" customWidth="1"/>
    <col min="16138" max="16138" width="12.125" style="6" customWidth="1"/>
    <col min="16139" max="16139" width="40.5" style="6" customWidth="1"/>
    <col min="16140" max="16140" width="43.625" style="6" customWidth="1"/>
    <col min="16141" max="16141" width="8.875" style="6" customWidth="1"/>
    <col min="16142" max="16384" width="9" style="6"/>
  </cols>
  <sheetData>
    <row r="1" spans="1:14" s="3" customFormat="1" ht="45" customHeight="1" x14ac:dyDescent="0.25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2"/>
      <c r="M1" s="1"/>
    </row>
    <row r="2" spans="1:14" s="18" customFormat="1" ht="17.25" customHeight="1" x14ac:dyDescent="0.25">
      <c r="A2" s="14"/>
      <c r="B2" s="14"/>
      <c r="C2" s="15"/>
      <c r="D2" s="15"/>
      <c r="E2" s="15"/>
      <c r="F2" s="15"/>
      <c r="G2" s="15"/>
      <c r="H2" s="15"/>
      <c r="I2" s="15"/>
      <c r="J2" s="16"/>
      <c r="K2" s="17" t="s">
        <v>115</v>
      </c>
      <c r="L2" s="17"/>
      <c r="N2" s="15"/>
    </row>
    <row r="3" spans="1:14" s="19" customFormat="1" ht="16.5" customHeight="1" x14ac:dyDescent="0.3">
      <c r="A3" s="57" t="s">
        <v>0</v>
      </c>
      <c r="B3" s="58" t="s">
        <v>1</v>
      </c>
      <c r="C3" s="58" t="s">
        <v>2</v>
      </c>
      <c r="D3" s="57" t="s">
        <v>3</v>
      </c>
      <c r="E3" s="59"/>
      <c r="F3" s="59"/>
      <c r="G3" s="57" t="s">
        <v>4</v>
      </c>
      <c r="H3" s="58" t="s">
        <v>5</v>
      </c>
      <c r="I3" s="57" t="s">
        <v>9</v>
      </c>
      <c r="J3" s="54" t="s">
        <v>6</v>
      </c>
      <c r="K3" s="58" t="s">
        <v>11</v>
      </c>
      <c r="L3" s="55"/>
      <c r="N3" s="20"/>
    </row>
    <row r="4" spans="1:14" s="19" customFormat="1" ht="58.5" customHeight="1" x14ac:dyDescent="0.3">
      <c r="A4" s="57"/>
      <c r="B4" s="58"/>
      <c r="C4" s="58"/>
      <c r="D4" s="54" t="s">
        <v>13</v>
      </c>
      <c r="E4" s="54" t="s">
        <v>10</v>
      </c>
      <c r="F4" s="54" t="s">
        <v>7</v>
      </c>
      <c r="G4" s="57"/>
      <c r="H4" s="58"/>
      <c r="I4" s="57"/>
      <c r="J4" s="54" t="s">
        <v>8</v>
      </c>
      <c r="K4" s="58"/>
      <c r="L4" s="55"/>
      <c r="N4" s="21"/>
    </row>
    <row r="5" spans="1:14" s="19" customFormat="1" ht="34.5" customHeight="1" x14ac:dyDescent="0.3">
      <c r="A5" s="22"/>
      <c r="B5" s="23" t="s">
        <v>12</v>
      </c>
      <c r="C5" s="24">
        <f>SUM(C6:C54)</f>
        <v>69824029</v>
      </c>
      <c r="D5" s="24">
        <f>SUM(D6:D54)</f>
        <v>2141669</v>
      </c>
      <c r="E5" s="24">
        <f>SUM(E6:E54)</f>
        <v>43470611</v>
      </c>
      <c r="F5" s="24">
        <f>SUM(F6:F54)</f>
        <v>45612280</v>
      </c>
      <c r="G5" s="25">
        <f>F5/C5</f>
        <v>0.65324617689993225</v>
      </c>
      <c r="H5" s="24">
        <f>SUM(H6:H54)</f>
        <v>24211749</v>
      </c>
      <c r="I5" s="26">
        <f t="shared" ref="I5:I10" si="0">H5/C5</f>
        <v>0.34675382310006775</v>
      </c>
      <c r="J5" s="27"/>
      <c r="K5" s="28"/>
      <c r="M5" s="21"/>
    </row>
    <row r="6" spans="1:14" s="35" customFormat="1" ht="45" customHeight="1" x14ac:dyDescent="0.3">
      <c r="A6" s="54">
        <v>1</v>
      </c>
      <c r="B6" s="29" t="s">
        <v>14</v>
      </c>
      <c r="C6" s="30">
        <v>742000</v>
      </c>
      <c r="D6" s="30">
        <v>86976</v>
      </c>
      <c r="E6" s="31">
        <v>93843</v>
      </c>
      <c r="F6" s="31">
        <f>SUM(D6:E6)</f>
        <v>180819</v>
      </c>
      <c r="G6" s="44">
        <f t="shared" ref="G6:G10" si="1">F6/C6</f>
        <v>0.24369137466307278</v>
      </c>
      <c r="H6" s="32">
        <f>C6-F6</f>
        <v>561181</v>
      </c>
      <c r="I6" s="33">
        <f t="shared" si="0"/>
        <v>0.75630862533692722</v>
      </c>
      <c r="J6" s="54" t="s">
        <v>35</v>
      </c>
      <c r="K6" s="34" t="s">
        <v>36</v>
      </c>
      <c r="M6" s="36"/>
    </row>
    <row r="7" spans="1:14" s="35" customFormat="1" ht="39" customHeight="1" x14ac:dyDescent="0.3">
      <c r="A7" s="54">
        <v>2</v>
      </c>
      <c r="B7" s="29" t="s">
        <v>15</v>
      </c>
      <c r="C7" s="30">
        <v>100000</v>
      </c>
      <c r="D7" s="30">
        <v>32550</v>
      </c>
      <c r="E7" s="31">
        <v>60750</v>
      </c>
      <c r="F7" s="31">
        <f t="shared" ref="F7:F54" si="2">SUM(D7:E7)</f>
        <v>93300</v>
      </c>
      <c r="G7" s="44">
        <f t="shared" si="1"/>
        <v>0.93300000000000005</v>
      </c>
      <c r="H7" s="32">
        <f t="shared" ref="H7:H54" si="3">C7-F7</f>
        <v>6700</v>
      </c>
      <c r="I7" s="33">
        <f t="shared" si="0"/>
        <v>6.7000000000000004E-2</v>
      </c>
      <c r="J7" s="54" t="s">
        <v>35</v>
      </c>
      <c r="K7" s="34" t="s">
        <v>37</v>
      </c>
      <c r="M7" s="36"/>
    </row>
    <row r="8" spans="1:14" s="35" customFormat="1" ht="39" customHeight="1" x14ac:dyDescent="0.3">
      <c r="A8" s="54">
        <v>3</v>
      </c>
      <c r="B8" s="29" t="s">
        <v>90</v>
      </c>
      <c r="C8" s="30">
        <v>44000</v>
      </c>
      <c r="D8" s="30">
        <v>11200</v>
      </c>
      <c r="E8" s="31">
        <v>4800</v>
      </c>
      <c r="F8" s="31">
        <f t="shared" si="2"/>
        <v>16000</v>
      </c>
      <c r="G8" s="44">
        <f t="shared" si="1"/>
        <v>0.36363636363636365</v>
      </c>
      <c r="H8" s="32">
        <f t="shared" si="3"/>
        <v>28000</v>
      </c>
      <c r="I8" s="33">
        <f t="shared" si="0"/>
        <v>0.63636363636363635</v>
      </c>
      <c r="J8" s="54" t="s">
        <v>91</v>
      </c>
      <c r="K8" s="34"/>
      <c r="M8" s="36"/>
    </row>
    <row r="9" spans="1:14" s="19" customFormat="1" ht="39" customHeight="1" x14ac:dyDescent="0.3">
      <c r="A9" s="54">
        <v>4</v>
      </c>
      <c r="B9" s="29" t="s">
        <v>21</v>
      </c>
      <c r="C9" s="30">
        <v>57050</v>
      </c>
      <c r="D9" s="30">
        <v>5500</v>
      </c>
      <c r="E9" s="31">
        <v>32000</v>
      </c>
      <c r="F9" s="31">
        <f t="shared" si="2"/>
        <v>37500</v>
      </c>
      <c r="G9" s="44">
        <f t="shared" si="1"/>
        <v>0.6573181419807187</v>
      </c>
      <c r="H9" s="32">
        <f t="shared" si="3"/>
        <v>19550</v>
      </c>
      <c r="I9" s="33">
        <f t="shared" si="0"/>
        <v>0.3426818580192813</v>
      </c>
      <c r="J9" s="54" t="s">
        <v>53</v>
      </c>
      <c r="K9" s="34" t="s">
        <v>54</v>
      </c>
      <c r="M9" s="21"/>
    </row>
    <row r="10" spans="1:14" s="19" customFormat="1" ht="39" customHeight="1" x14ac:dyDescent="0.3">
      <c r="A10" s="54">
        <v>5</v>
      </c>
      <c r="B10" s="29" t="s">
        <v>22</v>
      </c>
      <c r="C10" s="30">
        <v>430000</v>
      </c>
      <c r="D10" s="30">
        <v>128900</v>
      </c>
      <c r="E10" s="31"/>
      <c r="F10" s="31">
        <f t="shared" si="2"/>
        <v>128900</v>
      </c>
      <c r="G10" s="44">
        <f t="shared" si="1"/>
        <v>0.29976744186046511</v>
      </c>
      <c r="H10" s="32">
        <f t="shared" si="3"/>
        <v>301100</v>
      </c>
      <c r="I10" s="33">
        <f t="shared" si="0"/>
        <v>0.70023255813953489</v>
      </c>
      <c r="J10" s="54" t="s">
        <v>53</v>
      </c>
      <c r="K10" s="34" t="s">
        <v>54</v>
      </c>
      <c r="M10" s="21"/>
    </row>
    <row r="11" spans="1:14" s="19" customFormat="1" ht="56.25" customHeight="1" x14ac:dyDescent="0.3">
      <c r="A11" s="54">
        <v>6</v>
      </c>
      <c r="B11" s="29" t="s">
        <v>23</v>
      </c>
      <c r="C11" s="30">
        <v>194670</v>
      </c>
      <c r="D11" s="30">
        <v>2000</v>
      </c>
      <c r="E11" s="31">
        <v>50076</v>
      </c>
      <c r="F11" s="31">
        <f t="shared" si="2"/>
        <v>52076</v>
      </c>
      <c r="G11" s="44">
        <f>F11/C11</f>
        <v>0.2675091179945549</v>
      </c>
      <c r="H11" s="32">
        <f t="shared" si="3"/>
        <v>142594</v>
      </c>
      <c r="I11" s="33">
        <f>H11/C11</f>
        <v>0.7324908820054451</v>
      </c>
      <c r="J11" s="54" t="s">
        <v>53</v>
      </c>
      <c r="K11" s="34" t="s">
        <v>54</v>
      </c>
      <c r="M11" s="21"/>
    </row>
    <row r="12" spans="1:14" s="19" customFormat="1" ht="56.25" customHeight="1" x14ac:dyDescent="0.3">
      <c r="A12" s="54">
        <v>7</v>
      </c>
      <c r="B12" s="29" t="s">
        <v>38</v>
      </c>
      <c r="C12" s="30">
        <v>25000</v>
      </c>
      <c r="D12" s="30"/>
      <c r="E12" s="31">
        <v>25000</v>
      </c>
      <c r="F12" s="31">
        <f t="shared" si="2"/>
        <v>25000</v>
      </c>
      <c r="G12" s="44">
        <f>F12/C12</f>
        <v>1</v>
      </c>
      <c r="H12" s="32">
        <f t="shared" si="3"/>
        <v>0</v>
      </c>
      <c r="I12" s="33">
        <f>H12/C12</f>
        <v>0</v>
      </c>
      <c r="J12" s="54" t="s">
        <v>53</v>
      </c>
      <c r="K12" s="34" t="s">
        <v>54</v>
      </c>
      <c r="M12" s="21"/>
    </row>
    <row r="13" spans="1:14" s="19" customFormat="1" ht="39.75" customHeight="1" x14ac:dyDescent="0.3">
      <c r="A13" s="54">
        <v>8</v>
      </c>
      <c r="B13" s="29" t="s">
        <v>24</v>
      </c>
      <c r="C13" s="30">
        <v>175770</v>
      </c>
      <c r="D13" s="30">
        <v>19150</v>
      </c>
      <c r="E13" s="31">
        <v>6280</v>
      </c>
      <c r="F13" s="31">
        <f t="shared" si="2"/>
        <v>25430</v>
      </c>
      <c r="G13" s="44">
        <f t="shared" ref="G13:G54" si="4">F13/C13</f>
        <v>0.14467770381748876</v>
      </c>
      <c r="H13" s="32">
        <f t="shared" si="3"/>
        <v>150340</v>
      </c>
      <c r="I13" s="33">
        <f t="shared" ref="I13:I54" si="5">H13/C13</f>
        <v>0.85532229618251121</v>
      </c>
      <c r="J13" s="54" t="s">
        <v>53</v>
      </c>
      <c r="K13" s="34" t="s">
        <v>54</v>
      </c>
      <c r="M13" s="21"/>
    </row>
    <row r="14" spans="1:14" s="35" customFormat="1" ht="59.25" customHeight="1" x14ac:dyDescent="0.3">
      <c r="A14" s="54">
        <v>9</v>
      </c>
      <c r="B14" s="29" t="s">
        <v>39</v>
      </c>
      <c r="C14" s="30">
        <v>129360</v>
      </c>
      <c r="D14" s="30"/>
      <c r="E14" s="31">
        <v>31680</v>
      </c>
      <c r="F14" s="31">
        <f>SUM(D14:E14)</f>
        <v>31680</v>
      </c>
      <c r="G14" s="44">
        <f>F14/C14</f>
        <v>0.24489795918367346</v>
      </c>
      <c r="H14" s="32">
        <f>C14-F14</f>
        <v>97680</v>
      </c>
      <c r="I14" s="33">
        <f>H14/C14</f>
        <v>0.75510204081632648</v>
      </c>
      <c r="J14" s="54" t="s">
        <v>56</v>
      </c>
      <c r="K14" s="34" t="s">
        <v>66</v>
      </c>
      <c r="M14" s="36"/>
    </row>
    <row r="15" spans="1:14" s="35" customFormat="1" ht="59.25" customHeight="1" x14ac:dyDescent="0.3">
      <c r="A15" s="54">
        <v>10</v>
      </c>
      <c r="B15" s="29" t="s">
        <v>96</v>
      </c>
      <c r="C15" s="30">
        <v>16000</v>
      </c>
      <c r="D15" s="30"/>
      <c r="E15" s="31"/>
      <c r="F15" s="31">
        <f>SUM(D15:E15)</f>
        <v>0</v>
      </c>
      <c r="G15" s="44">
        <f>F15/C15</f>
        <v>0</v>
      </c>
      <c r="H15" s="32">
        <f>C15-F15</f>
        <v>16000</v>
      </c>
      <c r="I15" s="33">
        <f>H15/C15</f>
        <v>1</v>
      </c>
      <c r="J15" s="54" t="s">
        <v>97</v>
      </c>
      <c r="K15" s="34" t="s">
        <v>98</v>
      </c>
      <c r="M15" s="36"/>
    </row>
    <row r="16" spans="1:14" s="35" customFormat="1" ht="59.25" customHeight="1" x14ac:dyDescent="0.3">
      <c r="A16" s="54">
        <v>11</v>
      </c>
      <c r="B16" s="29" t="s">
        <v>74</v>
      </c>
      <c r="C16" s="30">
        <v>318050</v>
      </c>
      <c r="D16" s="30">
        <v>13580</v>
      </c>
      <c r="E16" s="31">
        <v>136100</v>
      </c>
      <c r="F16" s="31">
        <f>SUM(D16:E16)</f>
        <v>149680</v>
      </c>
      <c r="G16" s="44">
        <f>F16/C16</f>
        <v>0.47061782738563118</v>
      </c>
      <c r="H16" s="32">
        <f>C16-F16</f>
        <v>168370</v>
      </c>
      <c r="I16" s="33">
        <f>H16/C16</f>
        <v>0.52938217261436882</v>
      </c>
      <c r="J16" s="54" t="s">
        <v>77</v>
      </c>
      <c r="K16" s="34" t="s">
        <v>76</v>
      </c>
      <c r="M16" s="36"/>
    </row>
    <row r="17" spans="1:13" s="35" customFormat="1" ht="59.25" customHeight="1" x14ac:dyDescent="0.3">
      <c r="A17" s="54">
        <v>12</v>
      </c>
      <c r="B17" s="29" t="s">
        <v>93</v>
      </c>
      <c r="C17" s="30">
        <v>50100</v>
      </c>
      <c r="D17" s="30"/>
      <c r="E17" s="31">
        <v>4350</v>
      </c>
      <c r="F17" s="31">
        <f>SUM(D17:E17)</f>
        <v>4350</v>
      </c>
      <c r="G17" s="44">
        <f>F17/C17</f>
        <v>8.6826347305389226E-2</v>
      </c>
      <c r="H17" s="32">
        <f>C17-F17</f>
        <v>45750</v>
      </c>
      <c r="I17" s="33">
        <f>H17/C17</f>
        <v>0.91317365269461082</v>
      </c>
      <c r="J17" s="52" t="s">
        <v>94</v>
      </c>
      <c r="K17" s="34" t="s">
        <v>95</v>
      </c>
      <c r="M17" s="36"/>
    </row>
    <row r="18" spans="1:13" s="35" customFormat="1" ht="75" customHeight="1" x14ac:dyDescent="0.3">
      <c r="A18" s="54">
        <v>13</v>
      </c>
      <c r="B18" s="29" t="s">
        <v>109</v>
      </c>
      <c r="C18" s="30">
        <v>2000000</v>
      </c>
      <c r="D18" s="30"/>
      <c r="E18" s="31"/>
      <c r="F18" s="31">
        <f t="shared" ref="F18:F19" si="6">SUM(D18:E18)</f>
        <v>0</v>
      </c>
      <c r="G18" s="44">
        <f t="shared" ref="G18:G19" si="7">F18/C18</f>
        <v>0</v>
      </c>
      <c r="H18" s="32">
        <f t="shared" ref="H18:H19" si="8">C18-F18</f>
        <v>2000000</v>
      </c>
      <c r="I18" s="33">
        <f t="shared" ref="I18:I19" si="9">H18/C18</f>
        <v>1</v>
      </c>
      <c r="J18" s="54" t="s">
        <v>111</v>
      </c>
      <c r="K18" s="34" t="s">
        <v>112</v>
      </c>
      <c r="M18" s="36"/>
    </row>
    <row r="19" spans="1:13" s="35" customFormat="1" ht="59.25" customHeight="1" x14ac:dyDescent="0.3">
      <c r="A19" s="54">
        <v>14</v>
      </c>
      <c r="B19" s="29" t="s">
        <v>110</v>
      </c>
      <c r="C19" s="30">
        <v>1118000</v>
      </c>
      <c r="D19" s="30"/>
      <c r="E19" s="31"/>
      <c r="F19" s="31">
        <f t="shared" si="6"/>
        <v>0</v>
      </c>
      <c r="G19" s="44">
        <f t="shared" si="7"/>
        <v>0</v>
      </c>
      <c r="H19" s="32">
        <f t="shared" si="8"/>
        <v>1118000</v>
      </c>
      <c r="I19" s="33">
        <f t="shared" si="9"/>
        <v>1</v>
      </c>
      <c r="J19" s="54" t="s">
        <v>111</v>
      </c>
      <c r="K19" s="34" t="s">
        <v>112</v>
      </c>
      <c r="M19" s="36"/>
    </row>
    <row r="20" spans="1:13" s="35" customFormat="1" ht="43.5" customHeight="1" x14ac:dyDescent="0.3">
      <c r="A20" s="54">
        <v>15</v>
      </c>
      <c r="B20" s="29" t="s">
        <v>25</v>
      </c>
      <c r="C20" s="30">
        <v>126100</v>
      </c>
      <c r="D20" s="30"/>
      <c r="E20" s="31"/>
      <c r="F20" s="31">
        <f t="shared" si="2"/>
        <v>0</v>
      </c>
      <c r="G20" s="44">
        <f t="shared" si="4"/>
        <v>0</v>
      </c>
      <c r="H20" s="32">
        <f t="shared" si="3"/>
        <v>126100</v>
      </c>
      <c r="I20" s="33">
        <f t="shared" si="5"/>
        <v>1</v>
      </c>
      <c r="J20" s="54" t="s">
        <v>55</v>
      </c>
      <c r="K20" s="34" t="s">
        <v>54</v>
      </c>
      <c r="M20" s="36"/>
    </row>
    <row r="21" spans="1:13" s="35" customFormat="1" ht="48" customHeight="1" x14ac:dyDescent="0.3">
      <c r="A21" s="54">
        <v>16</v>
      </c>
      <c r="B21" s="29" t="s">
        <v>29</v>
      </c>
      <c r="C21" s="30">
        <v>73000</v>
      </c>
      <c r="D21" s="30">
        <v>71000</v>
      </c>
      <c r="E21" s="31"/>
      <c r="F21" s="31">
        <f t="shared" si="2"/>
        <v>71000</v>
      </c>
      <c r="G21" s="44">
        <f t="shared" si="4"/>
        <v>0.9726027397260274</v>
      </c>
      <c r="H21" s="32">
        <f t="shared" si="3"/>
        <v>2000</v>
      </c>
      <c r="I21" s="33">
        <f t="shared" si="5"/>
        <v>2.7397260273972601E-2</v>
      </c>
      <c r="J21" s="54" t="s">
        <v>55</v>
      </c>
      <c r="K21" s="34" t="s">
        <v>54</v>
      </c>
      <c r="M21" s="36"/>
    </row>
    <row r="22" spans="1:13" s="35" customFormat="1" ht="56.25" customHeight="1" x14ac:dyDescent="0.3">
      <c r="A22" s="54">
        <v>17</v>
      </c>
      <c r="B22" s="29" t="s">
        <v>40</v>
      </c>
      <c r="C22" s="30">
        <v>135000</v>
      </c>
      <c r="D22" s="30">
        <v>26088</v>
      </c>
      <c r="E22" s="31"/>
      <c r="F22" s="31">
        <f t="shared" si="2"/>
        <v>26088</v>
      </c>
      <c r="G22" s="44">
        <f t="shared" si="4"/>
        <v>0.19324444444444444</v>
      </c>
      <c r="H22" s="32">
        <f t="shared" si="3"/>
        <v>108912</v>
      </c>
      <c r="I22" s="33">
        <f t="shared" si="5"/>
        <v>0.80675555555555556</v>
      </c>
      <c r="J22" s="54" t="s">
        <v>55</v>
      </c>
      <c r="K22" s="34" t="s">
        <v>54</v>
      </c>
      <c r="M22" s="36"/>
    </row>
    <row r="23" spans="1:13" s="35" customFormat="1" ht="60" customHeight="1" x14ac:dyDescent="0.3">
      <c r="A23" s="54">
        <v>18</v>
      </c>
      <c r="B23" s="29" t="s">
        <v>41</v>
      </c>
      <c r="C23" s="30">
        <v>120000</v>
      </c>
      <c r="D23" s="30">
        <v>120000</v>
      </c>
      <c r="E23" s="31"/>
      <c r="F23" s="31">
        <f t="shared" si="2"/>
        <v>120000</v>
      </c>
      <c r="G23" s="44">
        <f t="shared" si="4"/>
        <v>1</v>
      </c>
      <c r="H23" s="32">
        <f t="shared" si="3"/>
        <v>0</v>
      </c>
      <c r="I23" s="33">
        <f t="shared" si="5"/>
        <v>0</v>
      </c>
      <c r="J23" s="54" t="s">
        <v>55</v>
      </c>
      <c r="K23" s="34" t="s">
        <v>54</v>
      </c>
      <c r="M23" s="36"/>
    </row>
    <row r="24" spans="1:13" s="35" customFormat="1" ht="55.5" customHeight="1" x14ac:dyDescent="0.3">
      <c r="A24" s="54">
        <v>19</v>
      </c>
      <c r="B24" s="29" t="s">
        <v>42</v>
      </c>
      <c r="C24" s="30">
        <v>167100</v>
      </c>
      <c r="D24" s="30"/>
      <c r="E24" s="31">
        <v>70980</v>
      </c>
      <c r="F24" s="31">
        <f t="shared" si="2"/>
        <v>70980</v>
      </c>
      <c r="G24" s="44">
        <f t="shared" si="4"/>
        <v>0.42477558348294436</v>
      </c>
      <c r="H24" s="32">
        <f t="shared" si="3"/>
        <v>96120</v>
      </c>
      <c r="I24" s="33">
        <f t="shared" si="5"/>
        <v>0.57522441651705569</v>
      </c>
      <c r="J24" s="54" t="s">
        <v>43</v>
      </c>
      <c r="K24" s="34" t="s">
        <v>114</v>
      </c>
      <c r="M24" s="36"/>
    </row>
    <row r="25" spans="1:13" s="35" customFormat="1" ht="55.5" customHeight="1" x14ac:dyDescent="0.3">
      <c r="A25" s="54">
        <v>20</v>
      </c>
      <c r="B25" s="29" t="s">
        <v>82</v>
      </c>
      <c r="C25" s="30">
        <v>200000</v>
      </c>
      <c r="D25" s="30">
        <v>78743</v>
      </c>
      <c r="E25" s="31">
        <v>121257</v>
      </c>
      <c r="F25" s="31">
        <f t="shared" si="2"/>
        <v>200000</v>
      </c>
      <c r="G25" s="44">
        <f t="shared" si="4"/>
        <v>1</v>
      </c>
      <c r="H25" s="32">
        <f t="shared" si="3"/>
        <v>0</v>
      </c>
      <c r="I25" s="33">
        <f t="shared" si="5"/>
        <v>0</v>
      </c>
      <c r="J25" s="54" t="s">
        <v>79</v>
      </c>
      <c r="K25" s="34" t="s">
        <v>80</v>
      </c>
      <c r="M25" s="36"/>
    </row>
    <row r="26" spans="1:13" s="35" customFormat="1" ht="55.5" customHeight="1" x14ac:dyDescent="0.3">
      <c r="A26" s="54">
        <v>21</v>
      </c>
      <c r="B26" s="29" t="s">
        <v>116</v>
      </c>
      <c r="C26" s="30">
        <v>121900</v>
      </c>
      <c r="D26" s="30"/>
      <c r="E26" s="31"/>
      <c r="F26" s="31">
        <f t="shared" si="2"/>
        <v>0</v>
      </c>
      <c r="G26" s="44">
        <f t="shared" si="4"/>
        <v>0</v>
      </c>
      <c r="H26" s="32">
        <f t="shared" si="3"/>
        <v>121900</v>
      </c>
      <c r="I26" s="33">
        <f t="shared" si="5"/>
        <v>1</v>
      </c>
      <c r="J26" s="54" t="s">
        <v>104</v>
      </c>
      <c r="K26" s="34" t="s">
        <v>105</v>
      </c>
      <c r="M26" s="36"/>
    </row>
    <row r="27" spans="1:13" s="35" customFormat="1" ht="55.5" customHeight="1" x14ac:dyDescent="0.3">
      <c r="A27" s="54">
        <v>22</v>
      </c>
      <c r="B27" s="29" t="s">
        <v>117</v>
      </c>
      <c r="C27" s="30">
        <v>715500</v>
      </c>
      <c r="D27" s="30"/>
      <c r="E27" s="31"/>
      <c r="F27" s="31">
        <f t="shared" ref="F27" si="10">SUM(D27:E27)</f>
        <v>0</v>
      </c>
      <c r="G27" s="44">
        <f t="shared" ref="G27" si="11">F27/C27</f>
        <v>0</v>
      </c>
      <c r="H27" s="32">
        <f t="shared" ref="H27" si="12">C27-F27</f>
        <v>715500</v>
      </c>
      <c r="I27" s="33">
        <f t="shared" ref="I27" si="13">H27/C27</f>
        <v>1</v>
      </c>
      <c r="J27" s="54" t="s">
        <v>104</v>
      </c>
      <c r="K27" s="34" t="s">
        <v>105</v>
      </c>
      <c r="M27" s="36"/>
    </row>
    <row r="28" spans="1:13" s="19" customFormat="1" ht="39" customHeight="1" x14ac:dyDescent="0.3">
      <c r="A28" s="54">
        <v>23</v>
      </c>
      <c r="B28" s="29" t="s">
        <v>62</v>
      </c>
      <c r="C28" s="30">
        <v>22000</v>
      </c>
      <c r="D28" s="30"/>
      <c r="E28" s="31"/>
      <c r="F28" s="31">
        <f>SUM(D28:E28)</f>
        <v>0</v>
      </c>
      <c r="G28" s="44">
        <f>F28/C28</f>
        <v>0</v>
      </c>
      <c r="H28" s="32">
        <f>C28-F28</f>
        <v>22000</v>
      </c>
      <c r="I28" s="33">
        <f>H28/C28</f>
        <v>1</v>
      </c>
      <c r="J28" s="54" t="s">
        <v>113</v>
      </c>
      <c r="K28" s="34"/>
      <c r="M28" s="21"/>
    </row>
    <row r="29" spans="1:13" s="35" customFormat="1" ht="57.75" customHeight="1" x14ac:dyDescent="0.3">
      <c r="A29" s="54">
        <v>24</v>
      </c>
      <c r="B29" s="29" t="s">
        <v>16</v>
      </c>
      <c r="C29" s="30">
        <v>693000</v>
      </c>
      <c r="D29" s="30">
        <v>35282</v>
      </c>
      <c r="E29" s="31">
        <v>469772</v>
      </c>
      <c r="F29" s="31">
        <f t="shared" si="2"/>
        <v>505054</v>
      </c>
      <c r="G29" s="44">
        <f t="shared" si="4"/>
        <v>0.72879365079365077</v>
      </c>
      <c r="H29" s="32">
        <f t="shared" si="3"/>
        <v>187946</v>
      </c>
      <c r="I29" s="33">
        <f t="shared" si="5"/>
        <v>0.27120634920634923</v>
      </c>
      <c r="J29" s="54" t="s">
        <v>17</v>
      </c>
      <c r="K29" s="34" t="s">
        <v>59</v>
      </c>
      <c r="M29" s="36"/>
    </row>
    <row r="30" spans="1:13" s="35" customFormat="1" ht="59.25" customHeight="1" x14ac:dyDescent="0.3">
      <c r="A30" s="54">
        <v>25</v>
      </c>
      <c r="B30" s="29" t="s">
        <v>19</v>
      </c>
      <c r="C30" s="30">
        <v>105169</v>
      </c>
      <c r="D30" s="30">
        <v>7572</v>
      </c>
      <c r="E30" s="31"/>
      <c r="F30" s="31">
        <f>SUM(D30:E30)</f>
        <v>7572</v>
      </c>
      <c r="G30" s="44">
        <f>F30/C30</f>
        <v>7.1998402571099851E-2</v>
      </c>
      <c r="H30" s="32">
        <f>C30-F30</f>
        <v>97597</v>
      </c>
      <c r="I30" s="33">
        <f>H30/C30</f>
        <v>0.9280015974289002</v>
      </c>
      <c r="J30" s="54" t="s">
        <v>17</v>
      </c>
      <c r="K30" s="34" t="s">
        <v>44</v>
      </c>
      <c r="M30" s="36"/>
    </row>
    <row r="31" spans="1:13" s="35" customFormat="1" ht="58.5" customHeight="1" x14ac:dyDescent="0.3">
      <c r="A31" s="54">
        <v>26</v>
      </c>
      <c r="B31" s="29" t="s">
        <v>18</v>
      </c>
      <c r="C31" s="30">
        <v>10000</v>
      </c>
      <c r="D31" s="30"/>
      <c r="E31" s="31">
        <v>10000</v>
      </c>
      <c r="F31" s="31">
        <f t="shared" si="2"/>
        <v>10000</v>
      </c>
      <c r="G31" s="44">
        <f t="shared" si="4"/>
        <v>1</v>
      </c>
      <c r="H31" s="32">
        <f t="shared" si="3"/>
        <v>0</v>
      </c>
      <c r="I31" s="33">
        <f t="shared" si="5"/>
        <v>0</v>
      </c>
      <c r="J31" s="54" t="s">
        <v>17</v>
      </c>
      <c r="K31" s="34" t="s">
        <v>44</v>
      </c>
      <c r="M31" s="36"/>
    </row>
    <row r="32" spans="1:13" s="35" customFormat="1" ht="60" customHeight="1" x14ac:dyDescent="0.3">
      <c r="A32" s="54">
        <v>27</v>
      </c>
      <c r="B32" s="29" t="s">
        <v>20</v>
      </c>
      <c r="C32" s="30">
        <v>10000</v>
      </c>
      <c r="D32" s="30"/>
      <c r="E32" s="31">
        <v>10000</v>
      </c>
      <c r="F32" s="31">
        <f t="shared" si="2"/>
        <v>10000</v>
      </c>
      <c r="G32" s="44">
        <f t="shared" si="4"/>
        <v>1</v>
      </c>
      <c r="H32" s="32">
        <f t="shared" si="3"/>
        <v>0</v>
      </c>
      <c r="I32" s="33">
        <f t="shared" si="5"/>
        <v>0</v>
      </c>
      <c r="J32" s="54" t="s">
        <v>17</v>
      </c>
      <c r="K32" s="34" t="s">
        <v>59</v>
      </c>
      <c r="M32" s="36"/>
    </row>
    <row r="33" spans="1:13" s="35" customFormat="1" ht="58.5" x14ac:dyDescent="0.3">
      <c r="A33" s="54">
        <v>28</v>
      </c>
      <c r="B33" s="29" t="s">
        <v>118</v>
      </c>
      <c r="C33" s="30">
        <v>190000</v>
      </c>
      <c r="D33" s="30"/>
      <c r="E33" s="31">
        <v>190000</v>
      </c>
      <c r="F33" s="31">
        <f t="shared" si="2"/>
        <v>190000</v>
      </c>
      <c r="G33" s="44">
        <f t="shared" si="4"/>
        <v>1</v>
      </c>
      <c r="H33" s="32">
        <f t="shared" si="3"/>
        <v>0</v>
      </c>
      <c r="I33" s="33">
        <f t="shared" si="5"/>
        <v>0</v>
      </c>
      <c r="J33" s="52" t="s">
        <v>67</v>
      </c>
      <c r="K33" s="53" t="s">
        <v>68</v>
      </c>
      <c r="M33" s="36"/>
    </row>
    <row r="34" spans="1:13" s="35" customFormat="1" ht="78" x14ac:dyDescent="0.3">
      <c r="A34" s="54">
        <v>29</v>
      </c>
      <c r="B34" s="29" t="s">
        <v>46</v>
      </c>
      <c r="C34" s="30">
        <v>660000</v>
      </c>
      <c r="D34" s="30">
        <v>7667</v>
      </c>
      <c r="E34" s="31">
        <v>151618</v>
      </c>
      <c r="F34" s="31">
        <f t="shared" si="2"/>
        <v>159285</v>
      </c>
      <c r="G34" s="44">
        <f t="shared" si="4"/>
        <v>0.24134090909090908</v>
      </c>
      <c r="H34" s="32">
        <f t="shared" si="3"/>
        <v>500715</v>
      </c>
      <c r="I34" s="33">
        <f t="shared" si="5"/>
        <v>0.75865909090909089</v>
      </c>
      <c r="J34" s="54" t="s">
        <v>92</v>
      </c>
      <c r="K34" s="34" t="s">
        <v>69</v>
      </c>
      <c r="M34" s="36"/>
    </row>
    <row r="35" spans="1:13" s="35" customFormat="1" ht="51.75" customHeight="1" x14ac:dyDescent="0.3">
      <c r="A35" s="54">
        <v>30</v>
      </c>
      <c r="B35" s="29" t="s">
        <v>30</v>
      </c>
      <c r="C35" s="30">
        <v>180000</v>
      </c>
      <c r="D35" s="30">
        <v>31900</v>
      </c>
      <c r="E35" s="31">
        <v>9900</v>
      </c>
      <c r="F35" s="31">
        <f t="shared" si="2"/>
        <v>41800</v>
      </c>
      <c r="G35" s="44">
        <f t="shared" si="4"/>
        <v>0.23222222222222222</v>
      </c>
      <c r="H35" s="32">
        <f t="shared" si="3"/>
        <v>138200</v>
      </c>
      <c r="I35" s="33">
        <f t="shared" si="5"/>
        <v>0.76777777777777778</v>
      </c>
      <c r="J35" s="54" t="s">
        <v>17</v>
      </c>
      <c r="K35" s="34" t="s">
        <v>70</v>
      </c>
      <c r="M35" s="36"/>
    </row>
    <row r="36" spans="1:13" s="35" customFormat="1" ht="51.75" customHeight="1" x14ac:dyDescent="0.3">
      <c r="A36" s="54">
        <v>31</v>
      </c>
      <c r="B36" s="29" t="s">
        <v>31</v>
      </c>
      <c r="C36" s="30">
        <v>180000</v>
      </c>
      <c r="D36" s="30">
        <v>17600</v>
      </c>
      <c r="E36" s="31">
        <v>95275</v>
      </c>
      <c r="F36" s="31">
        <f t="shared" si="2"/>
        <v>112875</v>
      </c>
      <c r="G36" s="44">
        <f t="shared" si="4"/>
        <v>0.62708333333333333</v>
      </c>
      <c r="H36" s="32">
        <f t="shared" si="3"/>
        <v>67125</v>
      </c>
      <c r="I36" s="33">
        <f t="shared" si="5"/>
        <v>0.37291666666666667</v>
      </c>
      <c r="J36" s="54" t="s">
        <v>17</v>
      </c>
      <c r="K36" s="34" t="s">
        <v>47</v>
      </c>
      <c r="M36" s="36"/>
    </row>
    <row r="37" spans="1:13" s="35" customFormat="1" ht="82.5" customHeight="1" x14ac:dyDescent="0.3">
      <c r="A37" s="54">
        <v>32</v>
      </c>
      <c r="B37" s="29" t="s">
        <v>71</v>
      </c>
      <c r="C37" s="30">
        <v>53000</v>
      </c>
      <c r="D37" s="30"/>
      <c r="E37" s="31"/>
      <c r="F37" s="31">
        <f t="shared" si="2"/>
        <v>0</v>
      </c>
      <c r="G37" s="44">
        <f t="shared" si="4"/>
        <v>0</v>
      </c>
      <c r="H37" s="32">
        <f t="shared" si="3"/>
        <v>53000</v>
      </c>
      <c r="I37" s="33">
        <f t="shared" si="5"/>
        <v>1</v>
      </c>
      <c r="J37" s="54" t="s">
        <v>72</v>
      </c>
      <c r="K37" s="34" t="s">
        <v>73</v>
      </c>
      <c r="M37" s="36"/>
    </row>
    <row r="38" spans="1:13" s="35" customFormat="1" ht="57.75" customHeight="1" x14ac:dyDescent="0.3">
      <c r="A38" s="54">
        <v>33</v>
      </c>
      <c r="B38" s="29" t="s">
        <v>88</v>
      </c>
      <c r="C38" s="30">
        <v>1100000</v>
      </c>
      <c r="D38" s="30">
        <v>1100000</v>
      </c>
      <c r="E38" s="31"/>
      <c r="F38" s="31">
        <f t="shared" si="2"/>
        <v>1100000</v>
      </c>
      <c r="G38" s="44">
        <f t="shared" si="4"/>
        <v>1</v>
      </c>
      <c r="H38" s="32">
        <f t="shared" si="3"/>
        <v>0</v>
      </c>
      <c r="I38" s="33">
        <f t="shared" si="5"/>
        <v>0</v>
      </c>
      <c r="J38" s="52" t="s">
        <v>89</v>
      </c>
      <c r="K38" s="34"/>
      <c r="M38" s="36"/>
    </row>
    <row r="39" spans="1:13" s="35" customFormat="1" ht="51.75" customHeight="1" x14ac:dyDescent="0.3">
      <c r="A39" s="54">
        <v>34</v>
      </c>
      <c r="B39" s="29" t="s">
        <v>100</v>
      </c>
      <c r="C39" s="30">
        <v>41500</v>
      </c>
      <c r="D39" s="30"/>
      <c r="E39" s="31"/>
      <c r="F39" s="31">
        <f t="shared" si="2"/>
        <v>0</v>
      </c>
      <c r="G39" s="44">
        <f t="shared" si="4"/>
        <v>0</v>
      </c>
      <c r="H39" s="32">
        <f t="shared" si="3"/>
        <v>41500</v>
      </c>
      <c r="I39" s="33">
        <f t="shared" si="5"/>
        <v>1</v>
      </c>
      <c r="J39" s="54" t="s">
        <v>122</v>
      </c>
      <c r="K39" s="34" t="s">
        <v>124</v>
      </c>
      <c r="M39" s="36"/>
    </row>
    <row r="40" spans="1:13" s="35" customFormat="1" ht="57.75" customHeight="1" x14ac:dyDescent="0.3">
      <c r="A40" s="54">
        <v>35</v>
      </c>
      <c r="B40" s="29" t="s">
        <v>119</v>
      </c>
      <c r="C40" s="30">
        <v>150000</v>
      </c>
      <c r="D40" s="30">
        <v>5080</v>
      </c>
      <c r="E40" s="31">
        <v>72208</v>
      </c>
      <c r="F40" s="31">
        <f t="shared" ref="F40:F42" si="14">SUM(D40:E40)</f>
        <v>77288</v>
      </c>
      <c r="G40" s="44">
        <f t="shared" ref="G40:G42" si="15">F40/C40</f>
        <v>0.51525333333333334</v>
      </c>
      <c r="H40" s="32">
        <f t="shared" ref="H40:H42" si="16">C40-F40</f>
        <v>72712</v>
      </c>
      <c r="I40" s="33">
        <f t="shared" ref="I40:I42" si="17">H40/C40</f>
        <v>0.48474666666666666</v>
      </c>
      <c r="J40" s="54" t="s">
        <v>101</v>
      </c>
      <c r="K40" s="34" t="s">
        <v>123</v>
      </c>
      <c r="M40" s="36"/>
    </row>
    <row r="41" spans="1:13" s="35" customFormat="1" ht="60.75" customHeight="1" x14ac:dyDescent="0.3">
      <c r="A41" s="54">
        <v>36</v>
      </c>
      <c r="B41" s="29" t="s">
        <v>120</v>
      </c>
      <c r="C41" s="30">
        <v>100000</v>
      </c>
      <c r="D41" s="30"/>
      <c r="E41" s="31"/>
      <c r="F41" s="31">
        <f t="shared" si="14"/>
        <v>0</v>
      </c>
      <c r="G41" s="44">
        <f t="shared" si="15"/>
        <v>0</v>
      </c>
      <c r="H41" s="32">
        <f t="shared" si="16"/>
        <v>100000</v>
      </c>
      <c r="I41" s="33">
        <f t="shared" si="17"/>
        <v>1</v>
      </c>
      <c r="J41" s="54" t="s">
        <v>101</v>
      </c>
      <c r="K41" s="34" t="s">
        <v>123</v>
      </c>
      <c r="M41" s="36"/>
    </row>
    <row r="42" spans="1:13" s="35" customFormat="1" ht="54.75" customHeight="1" x14ac:dyDescent="0.3">
      <c r="A42" s="54">
        <v>37</v>
      </c>
      <c r="B42" s="29" t="s">
        <v>121</v>
      </c>
      <c r="C42" s="30">
        <v>80000</v>
      </c>
      <c r="D42" s="30"/>
      <c r="E42" s="31"/>
      <c r="F42" s="31">
        <f t="shared" si="14"/>
        <v>0</v>
      </c>
      <c r="G42" s="44">
        <f t="shared" si="15"/>
        <v>0</v>
      </c>
      <c r="H42" s="32">
        <f t="shared" si="16"/>
        <v>80000</v>
      </c>
      <c r="I42" s="33">
        <f t="shared" si="17"/>
        <v>1</v>
      </c>
      <c r="J42" s="54" t="s">
        <v>101</v>
      </c>
      <c r="K42" s="34" t="s">
        <v>123</v>
      </c>
      <c r="M42" s="36"/>
    </row>
    <row r="43" spans="1:13" s="35" customFormat="1" ht="51.75" customHeight="1" x14ac:dyDescent="0.3">
      <c r="A43" s="54">
        <v>38</v>
      </c>
      <c r="B43" s="29" t="s">
        <v>57</v>
      </c>
      <c r="C43" s="30">
        <v>64820</v>
      </c>
      <c r="D43" s="30"/>
      <c r="E43" s="31"/>
      <c r="F43" s="31">
        <f t="shared" si="2"/>
        <v>0</v>
      </c>
      <c r="G43" s="44">
        <f t="shared" si="4"/>
        <v>0</v>
      </c>
      <c r="H43" s="32">
        <f t="shared" si="3"/>
        <v>64820</v>
      </c>
      <c r="I43" s="33">
        <f t="shared" si="5"/>
        <v>1</v>
      </c>
      <c r="J43" s="54" t="s">
        <v>58</v>
      </c>
      <c r="K43" s="34" t="s">
        <v>78</v>
      </c>
      <c r="M43" s="36"/>
    </row>
    <row r="44" spans="1:13" s="19" customFormat="1" ht="39" customHeight="1" x14ac:dyDescent="0.3">
      <c r="A44" s="54">
        <v>39</v>
      </c>
      <c r="B44" s="29" t="s">
        <v>26</v>
      </c>
      <c r="C44" s="30">
        <v>60580</v>
      </c>
      <c r="D44" s="30">
        <v>22800</v>
      </c>
      <c r="E44" s="31">
        <v>14582</v>
      </c>
      <c r="F44" s="31">
        <f t="shared" si="2"/>
        <v>37382</v>
      </c>
      <c r="G44" s="44">
        <f t="shared" si="4"/>
        <v>0.61706833938593597</v>
      </c>
      <c r="H44" s="32">
        <f t="shared" si="3"/>
        <v>23198</v>
      </c>
      <c r="I44" s="33">
        <f t="shared" si="5"/>
        <v>0.38293166061406403</v>
      </c>
      <c r="J44" s="54" t="s">
        <v>60</v>
      </c>
      <c r="K44" s="34" t="s">
        <v>54</v>
      </c>
      <c r="M44" s="21"/>
    </row>
    <row r="45" spans="1:13" s="19" customFormat="1" ht="39" customHeight="1" x14ac:dyDescent="0.3">
      <c r="A45" s="54">
        <v>40</v>
      </c>
      <c r="B45" s="29" t="s">
        <v>32</v>
      </c>
      <c r="C45" s="30">
        <v>500000</v>
      </c>
      <c r="D45" s="30"/>
      <c r="E45" s="31">
        <v>50500</v>
      </c>
      <c r="F45" s="31">
        <f t="shared" si="2"/>
        <v>50500</v>
      </c>
      <c r="G45" s="44">
        <f t="shared" si="4"/>
        <v>0.10100000000000001</v>
      </c>
      <c r="H45" s="32">
        <f t="shared" si="3"/>
        <v>449500</v>
      </c>
      <c r="I45" s="33">
        <f t="shared" si="5"/>
        <v>0.89900000000000002</v>
      </c>
      <c r="J45" s="54" t="s">
        <v>33</v>
      </c>
      <c r="K45" s="34"/>
      <c r="M45" s="21"/>
    </row>
    <row r="46" spans="1:13" s="19" customFormat="1" ht="55.5" customHeight="1" x14ac:dyDescent="0.3">
      <c r="A46" s="54">
        <v>41</v>
      </c>
      <c r="B46" s="29" t="s">
        <v>84</v>
      </c>
      <c r="C46" s="30">
        <v>325000</v>
      </c>
      <c r="D46" s="30">
        <v>297361</v>
      </c>
      <c r="E46" s="31"/>
      <c r="F46" s="31">
        <f t="shared" si="2"/>
        <v>297361</v>
      </c>
      <c r="G46" s="44">
        <f t="shared" si="4"/>
        <v>0.91495692307692311</v>
      </c>
      <c r="H46" s="32">
        <f t="shared" si="3"/>
        <v>27639</v>
      </c>
      <c r="I46" s="33">
        <f t="shared" si="5"/>
        <v>8.504307692307693E-2</v>
      </c>
      <c r="J46" s="54" t="s">
        <v>85</v>
      </c>
      <c r="K46" s="34"/>
      <c r="M46" s="21"/>
    </row>
    <row r="47" spans="1:13" s="19" customFormat="1" ht="55.5" customHeight="1" x14ac:dyDescent="0.3">
      <c r="A47" s="54">
        <v>42</v>
      </c>
      <c r="B47" s="29" t="s">
        <v>106</v>
      </c>
      <c r="C47" s="30">
        <v>160000</v>
      </c>
      <c r="D47" s="30"/>
      <c r="E47" s="31"/>
      <c r="F47" s="31">
        <f t="shared" si="2"/>
        <v>0</v>
      </c>
      <c r="G47" s="44">
        <f t="shared" si="4"/>
        <v>0</v>
      </c>
      <c r="H47" s="32">
        <f t="shared" si="3"/>
        <v>160000</v>
      </c>
      <c r="I47" s="33">
        <f t="shared" si="5"/>
        <v>1</v>
      </c>
      <c r="J47" s="54" t="s">
        <v>107</v>
      </c>
      <c r="K47" s="34" t="s">
        <v>108</v>
      </c>
      <c r="M47" s="21"/>
    </row>
    <row r="48" spans="1:13" s="19" customFormat="1" ht="56.25" customHeight="1" x14ac:dyDescent="0.3">
      <c r="A48" s="54">
        <v>43</v>
      </c>
      <c r="B48" s="29" t="s">
        <v>64</v>
      </c>
      <c r="C48" s="30">
        <v>40320</v>
      </c>
      <c r="D48" s="30"/>
      <c r="E48" s="31"/>
      <c r="F48" s="31">
        <f t="shared" si="2"/>
        <v>0</v>
      </c>
      <c r="G48" s="44">
        <f t="shared" si="4"/>
        <v>0</v>
      </c>
      <c r="H48" s="32">
        <f t="shared" si="3"/>
        <v>40320</v>
      </c>
      <c r="I48" s="33">
        <f t="shared" si="5"/>
        <v>1</v>
      </c>
      <c r="J48" s="54" t="s">
        <v>65</v>
      </c>
      <c r="K48" s="34"/>
      <c r="M48" s="21"/>
    </row>
    <row r="49" spans="1:13" s="19" customFormat="1" ht="56.25" customHeight="1" x14ac:dyDescent="0.3">
      <c r="A49" s="54">
        <v>44</v>
      </c>
      <c r="B49" s="29" t="s">
        <v>83</v>
      </c>
      <c r="C49" s="30">
        <v>30000</v>
      </c>
      <c r="D49" s="30"/>
      <c r="E49" s="31"/>
      <c r="F49" s="31">
        <f t="shared" si="2"/>
        <v>0</v>
      </c>
      <c r="G49" s="44">
        <f t="shared" si="4"/>
        <v>0</v>
      </c>
      <c r="H49" s="32">
        <f t="shared" si="3"/>
        <v>30000</v>
      </c>
      <c r="I49" s="33">
        <f t="shared" si="5"/>
        <v>1</v>
      </c>
      <c r="J49" s="54" t="s">
        <v>65</v>
      </c>
      <c r="K49" s="34"/>
      <c r="M49" s="21"/>
    </row>
    <row r="50" spans="1:13" s="35" customFormat="1" ht="39" x14ac:dyDescent="0.3">
      <c r="A50" s="54">
        <v>45</v>
      </c>
      <c r="B50" s="29" t="s">
        <v>27</v>
      </c>
      <c r="C50" s="30">
        <v>105830</v>
      </c>
      <c r="D50" s="30">
        <v>20720</v>
      </c>
      <c r="E50" s="31">
        <v>52000</v>
      </c>
      <c r="F50" s="31">
        <f t="shared" si="2"/>
        <v>72720</v>
      </c>
      <c r="G50" s="44">
        <f t="shared" si="4"/>
        <v>0.68713975243314751</v>
      </c>
      <c r="H50" s="32">
        <f t="shared" si="3"/>
        <v>33110</v>
      </c>
      <c r="I50" s="33">
        <f t="shared" si="5"/>
        <v>0.31286024756685249</v>
      </c>
      <c r="J50" s="54" t="s">
        <v>61</v>
      </c>
      <c r="K50" s="34" t="s">
        <v>54</v>
      </c>
      <c r="M50" s="36"/>
    </row>
    <row r="51" spans="1:13" s="35" customFormat="1" ht="39" x14ac:dyDescent="0.3">
      <c r="A51" s="54">
        <v>46</v>
      </c>
      <c r="B51" s="29" t="s">
        <v>28</v>
      </c>
      <c r="C51" s="30">
        <v>192000</v>
      </c>
      <c r="D51" s="30"/>
      <c r="E51" s="31">
        <v>134000</v>
      </c>
      <c r="F51" s="31">
        <f t="shared" si="2"/>
        <v>134000</v>
      </c>
      <c r="G51" s="44">
        <f t="shared" si="4"/>
        <v>0.69791666666666663</v>
      </c>
      <c r="H51" s="32">
        <f t="shared" si="3"/>
        <v>58000</v>
      </c>
      <c r="I51" s="33">
        <f t="shared" si="5"/>
        <v>0.30208333333333331</v>
      </c>
      <c r="J51" s="54" t="s">
        <v>61</v>
      </c>
      <c r="K51" s="34" t="s">
        <v>54</v>
      </c>
      <c r="M51" s="36"/>
    </row>
    <row r="52" spans="1:13" s="35" customFormat="1" ht="54" customHeight="1" x14ac:dyDescent="0.3">
      <c r="A52" s="54">
        <v>47</v>
      </c>
      <c r="B52" s="29" t="s">
        <v>48</v>
      </c>
      <c r="C52" s="30">
        <v>169200</v>
      </c>
      <c r="D52" s="30"/>
      <c r="E52" s="31"/>
      <c r="F52" s="31">
        <f t="shared" si="2"/>
        <v>0</v>
      </c>
      <c r="G52" s="44">
        <f t="shared" si="4"/>
        <v>0</v>
      </c>
      <c r="H52" s="32">
        <f t="shared" si="3"/>
        <v>169200</v>
      </c>
      <c r="I52" s="33">
        <f t="shared" si="5"/>
        <v>1</v>
      </c>
      <c r="J52" s="54" t="s">
        <v>87</v>
      </c>
      <c r="K52" s="34" t="s">
        <v>50</v>
      </c>
      <c r="M52" s="36"/>
    </row>
    <row r="53" spans="1:13" s="35" customFormat="1" ht="54" customHeight="1" x14ac:dyDescent="0.3">
      <c r="A53" s="54">
        <v>48</v>
      </c>
      <c r="B53" s="29" t="s">
        <v>86</v>
      </c>
      <c r="C53" s="30">
        <v>150500</v>
      </c>
      <c r="D53" s="30"/>
      <c r="E53" s="31"/>
      <c r="F53" s="31">
        <f t="shared" si="2"/>
        <v>0</v>
      </c>
      <c r="G53" s="44">
        <f t="shared" si="4"/>
        <v>0</v>
      </c>
      <c r="H53" s="32">
        <f t="shared" si="3"/>
        <v>150500</v>
      </c>
      <c r="I53" s="33">
        <f t="shared" si="5"/>
        <v>1</v>
      </c>
      <c r="J53" s="54" t="s">
        <v>49</v>
      </c>
      <c r="K53" s="34"/>
      <c r="M53" s="36"/>
    </row>
    <row r="54" spans="1:13" s="35" customFormat="1" ht="89.25" customHeight="1" x14ac:dyDescent="0.3">
      <c r="A54" s="54">
        <v>49</v>
      </c>
      <c r="B54" s="43" t="s">
        <v>52</v>
      </c>
      <c r="C54" s="30">
        <v>57392510</v>
      </c>
      <c r="D54" s="30"/>
      <c r="E54" s="31">
        <v>41573640</v>
      </c>
      <c r="F54" s="31">
        <f t="shared" si="2"/>
        <v>41573640</v>
      </c>
      <c r="G54" s="44">
        <f t="shared" si="4"/>
        <v>0.72437396447724622</v>
      </c>
      <c r="H54" s="32">
        <f t="shared" si="3"/>
        <v>15818870</v>
      </c>
      <c r="I54" s="33">
        <f t="shared" si="5"/>
        <v>0.27562603552275378</v>
      </c>
      <c r="J54" s="52" t="s">
        <v>51</v>
      </c>
      <c r="K54" s="34"/>
      <c r="M54" s="36"/>
    </row>
    <row r="55" spans="1:13" s="35" customFormat="1" ht="18.75" x14ac:dyDescent="0.3">
      <c r="A55" s="37"/>
      <c r="B55" s="38"/>
      <c r="C55" s="36"/>
      <c r="D55" s="39"/>
      <c r="E55" s="39"/>
      <c r="F55" s="39"/>
      <c r="G55" s="36"/>
      <c r="H55" s="36"/>
      <c r="I55" s="36"/>
      <c r="J55" s="36"/>
      <c r="K55" s="38"/>
      <c r="M55" s="36"/>
    </row>
  </sheetData>
  <autoFilter ref="A4:N54"/>
  <mergeCells count="10">
    <mergeCell ref="L3:L4"/>
    <mergeCell ref="A1:K1"/>
    <mergeCell ref="A3:A4"/>
    <mergeCell ref="B3:B4"/>
    <mergeCell ref="C3:C4"/>
    <mergeCell ref="D3:F3"/>
    <mergeCell ref="G3:G4"/>
    <mergeCell ref="H3:H4"/>
    <mergeCell ref="I3:I4"/>
    <mergeCell ref="K3:K4"/>
  </mergeCells>
  <phoneticPr fontId="3" type="noConversion"/>
  <pageMargins left="0.39370078740157483" right="0" top="0.39370078740157483" bottom="0.3937007874015748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0225</vt:lpstr>
      <vt:lpstr>0311</vt:lpstr>
      <vt:lpstr>0406</vt:lpstr>
      <vt:lpstr>'0225'!Print_Area</vt:lpstr>
      <vt:lpstr>'0311'!Print_Area</vt:lpstr>
      <vt:lpstr>'0406'!Print_Area</vt:lpstr>
      <vt:lpstr>'0225'!Print_Titles</vt:lpstr>
      <vt:lpstr>'0311'!Print_Titles</vt:lpstr>
      <vt:lpstr>'0406'!Print_Titles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slhs</cp:lastModifiedBy>
  <cp:lastPrinted>2020-04-06T07:19:04Z</cp:lastPrinted>
  <dcterms:created xsi:type="dcterms:W3CDTF">2017-02-16T08:04:15Z</dcterms:created>
  <dcterms:modified xsi:type="dcterms:W3CDTF">2020-04-06T07:20:22Z</dcterms:modified>
</cp:coreProperties>
</file>