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 windowWidth="18240" windowHeight="7470" activeTab="4"/>
  </bookViews>
  <sheets>
    <sheet name="0225" sheetId="18" r:id="rId1"/>
    <sheet name="0311" sheetId="19" r:id="rId2"/>
    <sheet name="0406" sheetId="20" r:id="rId3"/>
    <sheet name="0420" sheetId="21" r:id="rId4"/>
    <sheet name="0504" sheetId="22" r:id="rId5"/>
  </sheets>
  <definedNames>
    <definedName name="_xlnm._FilterDatabase" localSheetId="0" hidden="1">'0225'!$A$4:$N$44</definedName>
    <definedName name="_xlnm._FilterDatabase" localSheetId="1" hidden="1">'0311'!$A$4:$N$50</definedName>
    <definedName name="_xlnm._FilterDatabase" localSheetId="2" hidden="1">'0406'!$A$4:$N$54</definedName>
    <definedName name="_xlnm._FilterDatabase" localSheetId="3" hidden="1">'0420'!$A$4:$N$63</definedName>
    <definedName name="_xlnm._FilterDatabase" localSheetId="4" hidden="1">'0504'!$A$4:$N$65</definedName>
    <definedName name="_xlnm.Print_Area" localSheetId="0">'0225'!$A$1:$K$44</definedName>
    <definedName name="_xlnm.Print_Area" localSheetId="1">'0311'!$A$1:$K$50</definedName>
    <definedName name="_xlnm.Print_Area" localSheetId="2">'0406'!$A$1:$K$54</definedName>
    <definedName name="_xlnm.Print_Area" localSheetId="3">'0420'!$A$1:$K$63</definedName>
    <definedName name="_xlnm.Print_Area" localSheetId="4">'0504'!$A$1:$K$65</definedName>
    <definedName name="_xlnm.Print_Titles" localSheetId="0">'0225'!$1:$4</definedName>
    <definedName name="_xlnm.Print_Titles" localSheetId="1">'0311'!$1:$4</definedName>
    <definedName name="_xlnm.Print_Titles" localSheetId="2">'0406'!$1:$4</definedName>
    <definedName name="_xlnm.Print_Titles" localSheetId="3">'0420'!$1:$4</definedName>
    <definedName name="_xlnm.Print_Titles" localSheetId="4">'0504'!$1:$4</definedName>
  </definedNames>
  <calcPr calcId="145621"/>
</workbook>
</file>

<file path=xl/calcChain.xml><?xml version="1.0" encoding="utf-8"?>
<calcChain xmlns="http://schemas.openxmlformats.org/spreadsheetml/2006/main">
  <c r="F21" i="22" l="1"/>
  <c r="G21" i="22" s="1"/>
  <c r="H21" i="22" l="1"/>
  <c r="I21" i="22" s="1"/>
  <c r="F20" i="22"/>
  <c r="G20" i="22"/>
  <c r="H20" i="22"/>
  <c r="I20" i="22" s="1"/>
  <c r="F65" i="22" l="1"/>
  <c r="H65" i="22" s="1"/>
  <c r="I65" i="22" s="1"/>
  <c r="G64" i="22"/>
  <c r="F64" i="22"/>
  <c r="H64" i="22" s="1"/>
  <c r="I64" i="22" s="1"/>
  <c r="F63" i="22"/>
  <c r="H63" i="22" s="1"/>
  <c r="I63" i="22" s="1"/>
  <c r="G62" i="22"/>
  <c r="F62" i="22"/>
  <c r="H62" i="22" s="1"/>
  <c r="I62" i="22" s="1"/>
  <c r="F61" i="22"/>
  <c r="H61" i="22" s="1"/>
  <c r="I61" i="22" s="1"/>
  <c r="F60" i="22"/>
  <c r="H60" i="22" s="1"/>
  <c r="I60" i="22" s="1"/>
  <c r="F59" i="22"/>
  <c r="H59" i="22" s="1"/>
  <c r="I59" i="22" s="1"/>
  <c r="F58" i="22"/>
  <c r="H58" i="22" s="1"/>
  <c r="I58" i="22" s="1"/>
  <c r="F57" i="22"/>
  <c r="H57" i="22" s="1"/>
  <c r="I57" i="22" s="1"/>
  <c r="F56" i="22"/>
  <c r="H56" i="22" s="1"/>
  <c r="I56" i="22" s="1"/>
  <c r="G55" i="22"/>
  <c r="F55" i="22"/>
  <c r="H55" i="22" s="1"/>
  <c r="I55" i="22" s="1"/>
  <c r="F54" i="22"/>
  <c r="H54" i="22" s="1"/>
  <c r="I54" i="22" s="1"/>
  <c r="F53" i="22"/>
  <c r="H53" i="22" s="1"/>
  <c r="I53" i="22" s="1"/>
  <c r="F52" i="22"/>
  <c r="H52" i="22" s="1"/>
  <c r="I52" i="22" s="1"/>
  <c r="F51" i="22"/>
  <c r="H51" i="22" s="1"/>
  <c r="I51" i="22" s="1"/>
  <c r="F50" i="22"/>
  <c r="H50" i="22" s="1"/>
  <c r="I50" i="22" s="1"/>
  <c r="F49" i="22"/>
  <c r="H49" i="22" s="1"/>
  <c r="I49" i="22" s="1"/>
  <c r="F48" i="22"/>
  <c r="H48" i="22" s="1"/>
  <c r="I48" i="22" s="1"/>
  <c r="F47" i="22"/>
  <c r="H47" i="22" s="1"/>
  <c r="I47" i="22" s="1"/>
  <c r="F46" i="22"/>
  <c r="H46" i="22" s="1"/>
  <c r="I46" i="22" s="1"/>
  <c r="F45" i="22"/>
  <c r="H45" i="22" s="1"/>
  <c r="I45" i="22" s="1"/>
  <c r="G44" i="22"/>
  <c r="F44" i="22"/>
  <c r="H44" i="22" s="1"/>
  <c r="I44" i="22" s="1"/>
  <c r="F43" i="22"/>
  <c r="H43" i="22" s="1"/>
  <c r="I43" i="22" s="1"/>
  <c r="G42" i="22"/>
  <c r="F42" i="22"/>
  <c r="H42" i="22" s="1"/>
  <c r="I42" i="22" s="1"/>
  <c r="F41" i="22"/>
  <c r="H41" i="22" s="1"/>
  <c r="I41" i="22" s="1"/>
  <c r="F40" i="22"/>
  <c r="H40" i="22" s="1"/>
  <c r="I40" i="22" s="1"/>
  <c r="F39" i="22"/>
  <c r="H39" i="22" s="1"/>
  <c r="I39" i="22" s="1"/>
  <c r="F38" i="22"/>
  <c r="H38" i="22" s="1"/>
  <c r="I38" i="22" s="1"/>
  <c r="F37" i="22"/>
  <c r="H37" i="22" s="1"/>
  <c r="I37" i="22" s="1"/>
  <c r="F36" i="22"/>
  <c r="H36" i="22" s="1"/>
  <c r="I36" i="22" s="1"/>
  <c r="F35" i="22"/>
  <c r="H35" i="22" s="1"/>
  <c r="I35" i="22" s="1"/>
  <c r="F34" i="22"/>
  <c r="H34" i="22" s="1"/>
  <c r="I34" i="22" s="1"/>
  <c r="G33" i="22"/>
  <c r="F33" i="22"/>
  <c r="H33" i="22" s="1"/>
  <c r="I33" i="22" s="1"/>
  <c r="F32" i="22"/>
  <c r="H32" i="22" s="1"/>
  <c r="I32" i="22" s="1"/>
  <c r="F31" i="22"/>
  <c r="H31" i="22" s="1"/>
  <c r="I31" i="22" s="1"/>
  <c r="F30" i="22"/>
  <c r="H30" i="22" s="1"/>
  <c r="I30" i="22" s="1"/>
  <c r="F29" i="22"/>
  <c r="H29" i="22" s="1"/>
  <c r="I29" i="22" s="1"/>
  <c r="F28" i="22"/>
  <c r="H28" i="22" s="1"/>
  <c r="I28" i="22" s="1"/>
  <c r="F27" i="22"/>
  <c r="H27" i="22" s="1"/>
  <c r="I27" i="22" s="1"/>
  <c r="F26" i="22"/>
  <c r="H26" i="22" s="1"/>
  <c r="I26" i="22" s="1"/>
  <c r="F25" i="22"/>
  <c r="H25" i="22" s="1"/>
  <c r="I25" i="22" s="1"/>
  <c r="F24" i="22"/>
  <c r="H24" i="22" s="1"/>
  <c r="I24" i="22" s="1"/>
  <c r="F23" i="22"/>
  <c r="H23" i="22" s="1"/>
  <c r="I23" i="22" s="1"/>
  <c r="F22" i="22"/>
  <c r="H22" i="22" s="1"/>
  <c r="I22" i="22" s="1"/>
  <c r="F19" i="22"/>
  <c r="H19" i="22" s="1"/>
  <c r="I19" i="22" s="1"/>
  <c r="F18" i="22"/>
  <c r="H18" i="22" s="1"/>
  <c r="I18" i="22" s="1"/>
  <c r="F17" i="22"/>
  <c r="H17" i="22" s="1"/>
  <c r="I17" i="22" s="1"/>
  <c r="F16" i="22"/>
  <c r="H16" i="22" s="1"/>
  <c r="I16" i="22" s="1"/>
  <c r="F15" i="22"/>
  <c r="H15" i="22" s="1"/>
  <c r="I15" i="22" s="1"/>
  <c r="F14" i="22"/>
  <c r="H14" i="22" s="1"/>
  <c r="I14" i="22" s="1"/>
  <c r="F13" i="22"/>
  <c r="H13" i="22" s="1"/>
  <c r="I13" i="22" s="1"/>
  <c r="F12" i="22"/>
  <c r="H12" i="22" s="1"/>
  <c r="I12" i="22" s="1"/>
  <c r="F11" i="22"/>
  <c r="H11" i="22" s="1"/>
  <c r="I11" i="22" s="1"/>
  <c r="F10" i="22"/>
  <c r="H10" i="22" s="1"/>
  <c r="I10" i="22" s="1"/>
  <c r="F9" i="22"/>
  <c r="H9" i="22" s="1"/>
  <c r="I9" i="22" s="1"/>
  <c r="F8" i="22"/>
  <c r="H8" i="22" s="1"/>
  <c r="I8" i="22" s="1"/>
  <c r="F7" i="22"/>
  <c r="H7" i="22" s="1"/>
  <c r="I7" i="22" s="1"/>
  <c r="F6" i="22"/>
  <c r="H6" i="22" s="1"/>
  <c r="E5" i="22"/>
  <c r="D5" i="22"/>
  <c r="C5" i="22"/>
  <c r="G6" i="22" l="1"/>
  <c r="G12" i="22"/>
  <c r="G14" i="22"/>
  <c r="G16" i="22"/>
  <c r="G22" i="22"/>
  <c r="G24" i="22"/>
  <c r="G29" i="22"/>
  <c r="G36" i="22"/>
  <c r="G38" i="22"/>
  <c r="G40" i="22"/>
  <c r="G47" i="22"/>
  <c r="G49" i="22"/>
  <c r="G51" i="22"/>
  <c r="G53" i="22"/>
  <c r="G58" i="22"/>
  <c r="G60" i="22"/>
  <c r="G32" i="22"/>
  <c r="G34" i="22"/>
  <c r="G43" i="22"/>
  <c r="G45" i="22"/>
  <c r="G56" i="22"/>
  <c r="G63" i="22"/>
  <c r="G65" i="22"/>
  <c r="G11" i="22"/>
  <c r="G13" i="22"/>
  <c r="G15" i="22"/>
  <c r="G17" i="22"/>
  <c r="G19" i="22"/>
  <c r="G23" i="22"/>
  <c r="G25" i="22"/>
  <c r="G28" i="22"/>
  <c r="G30" i="22"/>
  <c r="G37" i="22"/>
  <c r="G39" i="22"/>
  <c r="G48" i="22"/>
  <c r="G50" i="22"/>
  <c r="G52" i="22"/>
  <c r="G59" i="22"/>
  <c r="G18" i="22"/>
  <c r="G61" i="22"/>
  <c r="G57" i="22"/>
  <c r="G54" i="22"/>
  <c r="G46" i="22"/>
  <c r="G41" i="22"/>
  <c r="G35" i="22"/>
  <c r="G31" i="22"/>
  <c r="G27" i="22"/>
  <c r="G26" i="22"/>
  <c r="G10" i="22"/>
  <c r="G9" i="22"/>
  <c r="G8" i="22"/>
  <c r="F5" i="22"/>
  <c r="G5" i="22" s="1"/>
  <c r="G7" i="22"/>
  <c r="I6" i="22"/>
  <c r="H5" i="22"/>
  <c r="I5" i="22" s="1"/>
  <c r="F17" i="21" l="1"/>
  <c r="G17" i="21"/>
  <c r="H17" i="21"/>
  <c r="I17" i="21" s="1"/>
  <c r="F62" i="21" l="1"/>
  <c r="H62" i="21" s="1"/>
  <c r="I62" i="21" s="1"/>
  <c r="G62" i="21"/>
  <c r="F9" i="21" l="1"/>
  <c r="G9" i="21" s="1"/>
  <c r="F29" i="21"/>
  <c r="H29" i="21" s="1"/>
  <c r="I29" i="21" s="1"/>
  <c r="F55" i="21"/>
  <c r="H55" i="21" s="1"/>
  <c r="I55" i="21" s="1"/>
  <c r="F21" i="21"/>
  <c r="H21" i="21" s="1"/>
  <c r="I21" i="21" s="1"/>
  <c r="F20" i="21"/>
  <c r="H20" i="21" s="1"/>
  <c r="I20" i="21" s="1"/>
  <c r="F54" i="21"/>
  <c r="G54" i="21" s="1"/>
  <c r="F53" i="21"/>
  <c r="G53" i="21" s="1"/>
  <c r="F52" i="21"/>
  <c r="G52" i="21" s="1"/>
  <c r="F63" i="21"/>
  <c r="H63" i="21" s="1"/>
  <c r="I63" i="21" s="1"/>
  <c r="F61" i="21"/>
  <c r="H61" i="21" s="1"/>
  <c r="I61" i="21" s="1"/>
  <c r="F60" i="21"/>
  <c r="H60" i="21" s="1"/>
  <c r="I60" i="21" s="1"/>
  <c r="F59" i="21"/>
  <c r="H59" i="21" s="1"/>
  <c r="I59" i="21" s="1"/>
  <c r="F58" i="21"/>
  <c r="H58" i="21" s="1"/>
  <c r="I58" i="21" s="1"/>
  <c r="F57" i="21"/>
  <c r="H57" i="21" s="1"/>
  <c r="I57" i="21" s="1"/>
  <c r="F56" i="21"/>
  <c r="H56" i="21" s="1"/>
  <c r="I56" i="21" s="1"/>
  <c r="F51" i="21"/>
  <c r="H51" i="21" s="1"/>
  <c r="I51" i="21" s="1"/>
  <c r="F50" i="21"/>
  <c r="H50" i="21" s="1"/>
  <c r="I50" i="21" s="1"/>
  <c r="F49" i="21"/>
  <c r="H49" i="21" s="1"/>
  <c r="I49" i="21" s="1"/>
  <c r="F48" i="21"/>
  <c r="H48" i="21" s="1"/>
  <c r="I48" i="21" s="1"/>
  <c r="F47" i="21"/>
  <c r="H47" i="21" s="1"/>
  <c r="I47" i="21" s="1"/>
  <c r="F46" i="21"/>
  <c r="H46" i="21" s="1"/>
  <c r="I46" i="21" s="1"/>
  <c r="F45" i="21"/>
  <c r="H45" i="21" s="1"/>
  <c r="I45" i="21" s="1"/>
  <c r="F44" i="21"/>
  <c r="H44" i="21" s="1"/>
  <c r="I44" i="21" s="1"/>
  <c r="F43" i="21"/>
  <c r="H43" i="21" s="1"/>
  <c r="I43" i="21" s="1"/>
  <c r="F42" i="21"/>
  <c r="H42" i="21" s="1"/>
  <c r="I42" i="21" s="1"/>
  <c r="F41" i="21"/>
  <c r="H41" i="21" s="1"/>
  <c r="I41" i="21" s="1"/>
  <c r="F40" i="21"/>
  <c r="H40" i="21" s="1"/>
  <c r="I40" i="21" s="1"/>
  <c r="F39" i="21"/>
  <c r="H39" i="21" s="1"/>
  <c r="I39" i="21" s="1"/>
  <c r="F38" i="21"/>
  <c r="H38" i="21" s="1"/>
  <c r="I38" i="21" s="1"/>
  <c r="F37" i="21"/>
  <c r="H37" i="21" s="1"/>
  <c r="I37" i="21" s="1"/>
  <c r="F36" i="21"/>
  <c r="H36" i="21" s="1"/>
  <c r="I36" i="21" s="1"/>
  <c r="F35" i="21"/>
  <c r="H35" i="21" s="1"/>
  <c r="I35" i="21" s="1"/>
  <c r="F34" i="21"/>
  <c r="H34" i="21" s="1"/>
  <c r="I34" i="21" s="1"/>
  <c r="F33" i="21"/>
  <c r="H33" i="21" s="1"/>
  <c r="I33" i="21" s="1"/>
  <c r="F32" i="21"/>
  <c r="H32" i="21" s="1"/>
  <c r="I32" i="21" s="1"/>
  <c r="F31" i="21"/>
  <c r="H31" i="21" s="1"/>
  <c r="I31" i="21" s="1"/>
  <c r="F30" i="21"/>
  <c r="H30" i="21" s="1"/>
  <c r="I30" i="21" s="1"/>
  <c r="F28" i="21"/>
  <c r="H28" i="21" s="1"/>
  <c r="I28" i="21" s="1"/>
  <c r="F27" i="21"/>
  <c r="H27" i="21" s="1"/>
  <c r="I27" i="21" s="1"/>
  <c r="F26" i="21"/>
  <c r="H26" i="21" s="1"/>
  <c r="I26" i="21" s="1"/>
  <c r="F25" i="21"/>
  <c r="H25" i="21" s="1"/>
  <c r="I25" i="21" s="1"/>
  <c r="F24" i="21"/>
  <c r="H24" i="21" s="1"/>
  <c r="I24" i="21" s="1"/>
  <c r="F23" i="21"/>
  <c r="H23" i="21" s="1"/>
  <c r="I23" i="21" s="1"/>
  <c r="F16" i="21"/>
  <c r="H16" i="21" s="1"/>
  <c r="I16" i="21" s="1"/>
  <c r="F15" i="21"/>
  <c r="H15" i="21" s="1"/>
  <c r="I15" i="21" s="1"/>
  <c r="F22" i="21"/>
  <c r="H22" i="21" s="1"/>
  <c r="I22" i="21" s="1"/>
  <c r="F19" i="21"/>
  <c r="H19" i="21" s="1"/>
  <c r="I19" i="21" s="1"/>
  <c r="F18" i="21"/>
  <c r="H18" i="21" s="1"/>
  <c r="I18" i="21" s="1"/>
  <c r="F14" i="21"/>
  <c r="H14" i="21" s="1"/>
  <c r="I14" i="21" s="1"/>
  <c r="F13" i="21"/>
  <c r="H13" i="21" s="1"/>
  <c r="I13" i="21" s="1"/>
  <c r="F12" i="21"/>
  <c r="H12" i="21" s="1"/>
  <c r="I12" i="21" s="1"/>
  <c r="F11" i="21"/>
  <c r="H11" i="21" s="1"/>
  <c r="I11" i="21" s="1"/>
  <c r="F10" i="21"/>
  <c r="H10" i="21" s="1"/>
  <c r="I10" i="21" s="1"/>
  <c r="F8" i="21"/>
  <c r="H8" i="21" s="1"/>
  <c r="I8" i="21" s="1"/>
  <c r="F7" i="21"/>
  <c r="H7" i="21" s="1"/>
  <c r="I7" i="21" s="1"/>
  <c r="F6" i="21"/>
  <c r="H6" i="21" s="1"/>
  <c r="E5" i="21"/>
  <c r="D5" i="21"/>
  <c r="C5" i="21"/>
  <c r="H9" i="21" l="1"/>
  <c r="I9" i="21" s="1"/>
  <c r="G63" i="21"/>
  <c r="G29" i="21"/>
  <c r="H52" i="21"/>
  <c r="I52" i="21" s="1"/>
  <c r="H54" i="21"/>
  <c r="I54" i="21" s="1"/>
  <c r="G16" i="21"/>
  <c r="G24" i="21"/>
  <c r="G26" i="21"/>
  <c r="G28" i="21"/>
  <c r="G31" i="21"/>
  <c r="G33" i="21"/>
  <c r="G35" i="21"/>
  <c r="G37" i="21"/>
  <c r="G39" i="21"/>
  <c r="G41" i="21"/>
  <c r="G43" i="21"/>
  <c r="G45" i="21"/>
  <c r="G47" i="21"/>
  <c r="G49" i="21"/>
  <c r="G51" i="21"/>
  <c r="G57" i="21"/>
  <c r="G59" i="21"/>
  <c r="G61" i="21"/>
  <c r="G55" i="21"/>
  <c r="G15" i="21"/>
  <c r="G23" i="21"/>
  <c r="G25" i="21"/>
  <c r="G27" i="21"/>
  <c r="G30" i="21"/>
  <c r="G32" i="21"/>
  <c r="G34" i="21"/>
  <c r="G36" i="21"/>
  <c r="G38" i="21"/>
  <c r="G40" i="21"/>
  <c r="G42" i="21"/>
  <c r="G44" i="21"/>
  <c r="G46" i="21"/>
  <c r="G48" i="21"/>
  <c r="G50" i="21"/>
  <c r="G56" i="21"/>
  <c r="G58" i="21"/>
  <c r="G60" i="21"/>
  <c r="G21" i="21"/>
  <c r="H53" i="21"/>
  <c r="I53" i="21" s="1"/>
  <c r="F5" i="21"/>
  <c r="G5" i="21" s="1"/>
  <c r="I6" i="21"/>
  <c r="G7" i="21"/>
  <c r="G11" i="21"/>
  <c r="G13" i="21"/>
  <c r="G18" i="21"/>
  <c r="G22" i="21"/>
  <c r="G6" i="21"/>
  <c r="G8" i="21"/>
  <c r="G10" i="21"/>
  <c r="G12" i="21"/>
  <c r="G14" i="21"/>
  <c r="G19" i="21"/>
  <c r="G20" i="21"/>
  <c r="F40" i="20"/>
  <c r="G40" i="20"/>
  <c r="H40" i="20"/>
  <c r="I40" i="20" s="1"/>
  <c r="F41" i="20"/>
  <c r="G41" i="20"/>
  <c r="H41" i="20"/>
  <c r="I41" i="20" s="1"/>
  <c r="F42" i="20"/>
  <c r="G42" i="20"/>
  <c r="H42" i="20"/>
  <c r="I42" i="20" s="1"/>
  <c r="H5" i="21" l="1"/>
  <c r="I5" i="21" s="1"/>
  <c r="H27" i="20"/>
  <c r="I27" i="20" s="1"/>
  <c r="G27" i="20"/>
  <c r="F27" i="20"/>
  <c r="F54" i="20"/>
  <c r="H54" i="20" s="1"/>
  <c r="I54" i="20" s="1"/>
  <c r="F53" i="20"/>
  <c r="H53" i="20" s="1"/>
  <c r="I53" i="20" s="1"/>
  <c r="F52" i="20"/>
  <c r="H52" i="20" s="1"/>
  <c r="I52" i="20" s="1"/>
  <c r="F51" i="20"/>
  <c r="H51" i="20" s="1"/>
  <c r="I51" i="20" s="1"/>
  <c r="F50" i="20"/>
  <c r="H50" i="20" s="1"/>
  <c r="I50" i="20" s="1"/>
  <c r="F49" i="20"/>
  <c r="H49" i="20" s="1"/>
  <c r="I49" i="20" s="1"/>
  <c r="F48" i="20"/>
  <c r="H48" i="20" s="1"/>
  <c r="I48" i="20" s="1"/>
  <c r="F47" i="20"/>
  <c r="H47" i="20" s="1"/>
  <c r="I47" i="20" s="1"/>
  <c r="F46" i="20"/>
  <c r="H46" i="20" s="1"/>
  <c r="I46" i="20" s="1"/>
  <c r="F45" i="20"/>
  <c r="H45" i="20" s="1"/>
  <c r="I45" i="20" s="1"/>
  <c r="F44" i="20"/>
  <c r="H44" i="20" s="1"/>
  <c r="I44" i="20" s="1"/>
  <c r="F43" i="20"/>
  <c r="H43" i="20" s="1"/>
  <c r="I43" i="20" s="1"/>
  <c r="F39" i="20"/>
  <c r="H39" i="20" s="1"/>
  <c r="I39" i="20" s="1"/>
  <c r="F38" i="20"/>
  <c r="F37" i="20"/>
  <c r="F36" i="20"/>
  <c r="F35" i="20"/>
  <c r="F34" i="20"/>
  <c r="F33" i="20"/>
  <c r="F32" i="20"/>
  <c r="F31" i="20"/>
  <c r="F30" i="20"/>
  <c r="F29" i="20"/>
  <c r="F28" i="20"/>
  <c r="F26" i="20"/>
  <c r="F25" i="20"/>
  <c r="F24" i="20"/>
  <c r="F23" i="20"/>
  <c r="F22" i="20"/>
  <c r="F21" i="20"/>
  <c r="F20" i="20"/>
  <c r="F19" i="20"/>
  <c r="F18" i="20"/>
  <c r="F17" i="20"/>
  <c r="H17" i="20" s="1"/>
  <c r="I17" i="20" s="1"/>
  <c r="F16" i="20"/>
  <c r="H16" i="20" s="1"/>
  <c r="I16" i="20" s="1"/>
  <c r="F15" i="20"/>
  <c r="H15" i="20" s="1"/>
  <c r="I15" i="20" s="1"/>
  <c r="F14" i="20"/>
  <c r="H14" i="20" s="1"/>
  <c r="I14" i="20" s="1"/>
  <c r="F13" i="20"/>
  <c r="H13" i="20" s="1"/>
  <c r="I13" i="20" s="1"/>
  <c r="F12" i="20"/>
  <c r="H12" i="20" s="1"/>
  <c r="I12" i="20" s="1"/>
  <c r="F11" i="20"/>
  <c r="H11" i="20" s="1"/>
  <c r="I11" i="20" s="1"/>
  <c r="F10" i="20"/>
  <c r="H10" i="20" s="1"/>
  <c r="I10" i="20" s="1"/>
  <c r="F9" i="20"/>
  <c r="H9" i="20" s="1"/>
  <c r="I9" i="20" s="1"/>
  <c r="F8" i="20"/>
  <c r="G8" i="20" s="1"/>
  <c r="H7" i="20"/>
  <c r="I7" i="20" s="1"/>
  <c r="F7" i="20"/>
  <c r="G7" i="20" s="1"/>
  <c r="F6" i="20"/>
  <c r="H6" i="20" s="1"/>
  <c r="E5" i="20"/>
  <c r="D5" i="20"/>
  <c r="C5" i="20"/>
  <c r="G11" i="20" l="1"/>
  <c r="H8" i="20"/>
  <c r="I8" i="20" s="1"/>
  <c r="I6" i="20"/>
  <c r="H20" i="20"/>
  <c r="I20" i="20" s="1"/>
  <c r="G20" i="20"/>
  <c r="H24" i="20"/>
  <c r="I24" i="20" s="1"/>
  <c r="G24" i="20"/>
  <c r="H29" i="20"/>
  <c r="I29" i="20" s="1"/>
  <c r="G29" i="20"/>
  <c r="H33" i="20"/>
  <c r="I33" i="20" s="1"/>
  <c r="G33" i="20"/>
  <c r="H37" i="20"/>
  <c r="I37" i="20" s="1"/>
  <c r="G37" i="20"/>
  <c r="F5" i="20"/>
  <c r="G5" i="20" s="1"/>
  <c r="G6" i="20"/>
  <c r="G10" i="20"/>
  <c r="G13" i="20"/>
  <c r="G15" i="20"/>
  <c r="G17" i="20"/>
  <c r="H21" i="20"/>
  <c r="I21" i="20" s="1"/>
  <c r="G21" i="20"/>
  <c r="H25" i="20"/>
  <c r="I25" i="20" s="1"/>
  <c r="G25" i="20"/>
  <c r="H30" i="20"/>
  <c r="I30" i="20" s="1"/>
  <c r="G30" i="20"/>
  <c r="H34" i="20"/>
  <c r="I34" i="20" s="1"/>
  <c r="G34" i="20"/>
  <c r="H38" i="20"/>
  <c r="I38" i="20" s="1"/>
  <c r="G38" i="20"/>
  <c r="G9" i="20"/>
  <c r="H18" i="20"/>
  <c r="I18" i="20" s="1"/>
  <c r="G18" i="20"/>
  <c r="H22" i="20"/>
  <c r="I22" i="20" s="1"/>
  <c r="G22" i="20"/>
  <c r="H26" i="20"/>
  <c r="I26" i="20" s="1"/>
  <c r="G26" i="20"/>
  <c r="H31" i="20"/>
  <c r="I31" i="20" s="1"/>
  <c r="G31" i="20"/>
  <c r="H35" i="20"/>
  <c r="I35" i="20" s="1"/>
  <c r="G35" i="20"/>
  <c r="G12" i="20"/>
  <c r="G14" i="20"/>
  <c r="G16" i="20"/>
  <c r="H19" i="20"/>
  <c r="I19" i="20" s="1"/>
  <c r="G19" i="20"/>
  <c r="H23" i="20"/>
  <c r="I23" i="20" s="1"/>
  <c r="G23" i="20"/>
  <c r="H28" i="20"/>
  <c r="I28" i="20" s="1"/>
  <c r="G28" i="20"/>
  <c r="H32" i="20"/>
  <c r="I32" i="20" s="1"/>
  <c r="G32" i="20"/>
  <c r="H36" i="20"/>
  <c r="I36" i="20" s="1"/>
  <c r="G36" i="20"/>
  <c r="G39" i="20"/>
  <c r="G43" i="20"/>
  <c r="G44" i="20"/>
  <c r="G45" i="20"/>
  <c r="G46" i="20"/>
  <c r="G47" i="20"/>
  <c r="G48" i="20"/>
  <c r="G49" i="20"/>
  <c r="G50" i="20"/>
  <c r="G51" i="20"/>
  <c r="G52" i="20"/>
  <c r="G53" i="20"/>
  <c r="G54" i="20"/>
  <c r="F18" i="19"/>
  <c r="G18" i="19" s="1"/>
  <c r="F19" i="19"/>
  <c r="H19" i="19" s="1"/>
  <c r="I19" i="19" s="1"/>
  <c r="G19" i="19"/>
  <c r="F43" i="19"/>
  <c r="G43" i="19" s="1"/>
  <c r="H43" i="19"/>
  <c r="I43" i="19" s="1"/>
  <c r="F26" i="19"/>
  <c r="G26" i="19"/>
  <c r="H26" i="19"/>
  <c r="I26" i="19" s="1"/>
  <c r="F38" i="19"/>
  <c r="H38" i="19" s="1"/>
  <c r="I38" i="19" s="1"/>
  <c r="H5" i="20" l="1"/>
  <c r="I5" i="20" s="1"/>
  <c r="H18" i="19"/>
  <c r="I18" i="19" s="1"/>
  <c r="G38" i="19"/>
  <c r="F15" i="19"/>
  <c r="G15" i="19"/>
  <c r="H15" i="19"/>
  <c r="I15" i="19" s="1"/>
  <c r="F50" i="19"/>
  <c r="F49" i="19"/>
  <c r="F48" i="19"/>
  <c r="F47" i="19"/>
  <c r="F46" i="19"/>
  <c r="F45" i="19"/>
  <c r="H45" i="19" s="1"/>
  <c r="I45" i="19" s="1"/>
  <c r="F44" i="19"/>
  <c r="H44" i="19" s="1"/>
  <c r="I44" i="19" s="1"/>
  <c r="F42" i="19"/>
  <c r="H42" i="19" s="1"/>
  <c r="I42" i="19" s="1"/>
  <c r="F27" i="19"/>
  <c r="H27" i="19" s="1"/>
  <c r="I27" i="19" s="1"/>
  <c r="F41" i="19"/>
  <c r="H41" i="19" s="1"/>
  <c r="I41" i="19" s="1"/>
  <c r="F40" i="19"/>
  <c r="H40" i="19" s="1"/>
  <c r="I40" i="19" s="1"/>
  <c r="F39" i="19"/>
  <c r="H39" i="19" s="1"/>
  <c r="I39" i="19" s="1"/>
  <c r="F37" i="19"/>
  <c r="H37" i="19" s="1"/>
  <c r="I37" i="19" s="1"/>
  <c r="F36" i="19"/>
  <c r="H36" i="19" s="1"/>
  <c r="I36" i="19" s="1"/>
  <c r="F35" i="19"/>
  <c r="H35" i="19" s="1"/>
  <c r="I35" i="19" s="1"/>
  <c r="F34" i="19"/>
  <c r="H34" i="19" s="1"/>
  <c r="I34" i="19" s="1"/>
  <c r="F33" i="19"/>
  <c r="H33" i="19" s="1"/>
  <c r="I33" i="19" s="1"/>
  <c r="F32" i="19"/>
  <c r="H32" i="19" s="1"/>
  <c r="I32" i="19" s="1"/>
  <c r="F31" i="19"/>
  <c r="H31" i="19" s="1"/>
  <c r="I31" i="19" s="1"/>
  <c r="F30" i="19"/>
  <c r="H30" i="19" s="1"/>
  <c r="I30" i="19" s="1"/>
  <c r="F29" i="19"/>
  <c r="H29" i="19" s="1"/>
  <c r="I29" i="19" s="1"/>
  <c r="F28" i="19"/>
  <c r="H28" i="19" s="1"/>
  <c r="I28" i="19" s="1"/>
  <c r="F25" i="19"/>
  <c r="H25" i="19" s="1"/>
  <c r="I25" i="19" s="1"/>
  <c r="F24" i="19"/>
  <c r="H24" i="19" s="1"/>
  <c r="I24" i="19" s="1"/>
  <c r="F23" i="19"/>
  <c r="H23" i="19" s="1"/>
  <c r="I23" i="19" s="1"/>
  <c r="F22" i="19"/>
  <c r="H22" i="19" s="1"/>
  <c r="I22" i="19" s="1"/>
  <c r="F21" i="19"/>
  <c r="H21" i="19" s="1"/>
  <c r="I21" i="19" s="1"/>
  <c r="F20" i="19"/>
  <c r="H20" i="19" s="1"/>
  <c r="I20" i="19" s="1"/>
  <c r="F17" i="19"/>
  <c r="H17" i="19" s="1"/>
  <c r="I17" i="19" s="1"/>
  <c r="F16" i="19"/>
  <c r="H16" i="19" s="1"/>
  <c r="I16" i="19" s="1"/>
  <c r="F14" i="19"/>
  <c r="H14" i="19" s="1"/>
  <c r="I14" i="19" s="1"/>
  <c r="F13" i="19"/>
  <c r="H13" i="19" s="1"/>
  <c r="I13" i="19" s="1"/>
  <c r="F12" i="19"/>
  <c r="H12" i="19" s="1"/>
  <c r="I12" i="19" s="1"/>
  <c r="F11" i="19"/>
  <c r="H11" i="19" s="1"/>
  <c r="I11" i="19" s="1"/>
  <c r="F10" i="19"/>
  <c r="H10" i="19" s="1"/>
  <c r="I10" i="19" s="1"/>
  <c r="F9" i="19"/>
  <c r="H9" i="19" s="1"/>
  <c r="I9" i="19" s="1"/>
  <c r="F8" i="19"/>
  <c r="H8" i="19" s="1"/>
  <c r="I8" i="19" s="1"/>
  <c r="F7" i="19"/>
  <c r="H7" i="19" s="1"/>
  <c r="I7" i="19" s="1"/>
  <c r="F6" i="19"/>
  <c r="H6" i="19" s="1"/>
  <c r="E5" i="19"/>
  <c r="D5" i="19"/>
  <c r="C5" i="19"/>
  <c r="F5" i="19" l="1"/>
  <c r="G5" i="19" s="1"/>
  <c r="H48" i="19"/>
  <c r="I48" i="19" s="1"/>
  <c r="G48" i="19"/>
  <c r="G7" i="19"/>
  <c r="G9" i="19"/>
  <c r="G11" i="19"/>
  <c r="G13" i="19"/>
  <c r="G16" i="19"/>
  <c r="G20" i="19"/>
  <c r="G22" i="19"/>
  <c r="G24" i="19"/>
  <c r="G28" i="19"/>
  <c r="G30" i="19"/>
  <c r="G32" i="19"/>
  <c r="G34" i="19"/>
  <c r="G36" i="19"/>
  <c r="G39" i="19"/>
  <c r="G41" i="19"/>
  <c r="G42" i="19"/>
  <c r="G45" i="19"/>
  <c r="H49" i="19"/>
  <c r="I49" i="19" s="1"/>
  <c r="G49" i="19"/>
  <c r="I6" i="19"/>
  <c r="H46" i="19"/>
  <c r="I46" i="19" s="1"/>
  <c r="G46" i="19"/>
  <c r="H50" i="19"/>
  <c r="I50" i="19" s="1"/>
  <c r="G50" i="19"/>
  <c r="G6" i="19"/>
  <c r="G8" i="19"/>
  <c r="G10" i="19"/>
  <c r="G12" i="19"/>
  <c r="G14" i="19"/>
  <c r="G17" i="19"/>
  <c r="G21" i="19"/>
  <c r="G23" i="19"/>
  <c r="G25" i="19"/>
  <c r="G29" i="19"/>
  <c r="G31" i="19"/>
  <c r="G33" i="19"/>
  <c r="G35" i="19"/>
  <c r="G37" i="19"/>
  <c r="G40" i="19"/>
  <c r="G27" i="19"/>
  <c r="G44" i="19"/>
  <c r="H47" i="19"/>
  <c r="I47" i="19" s="1"/>
  <c r="G47" i="19"/>
  <c r="F16" i="18"/>
  <c r="G16" i="18"/>
  <c r="H16" i="18"/>
  <c r="I16" i="18" s="1"/>
  <c r="H5" i="19" l="1"/>
  <c r="I5" i="19" s="1"/>
  <c r="F8" i="18"/>
  <c r="G8" i="18"/>
  <c r="H8" i="18"/>
  <c r="I8" i="18" s="1"/>
  <c r="F32" i="18"/>
  <c r="G32" i="18"/>
  <c r="H32" i="18"/>
  <c r="I32" i="18" s="1"/>
  <c r="F43" i="18"/>
  <c r="H43" i="18" s="1"/>
  <c r="I43" i="18" s="1"/>
  <c r="G43" i="18"/>
  <c r="F37" i="18"/>
  <c r="G37" i="18"/>
  <c r="H37" i="18"/>
  <c r="I37" i="18" s="1"/>
  <c r="F39" i="18"/>
  <c r="G39" i="18"/>
  <c r="H39" i="18"/>
  <c r="I39" i="18" s="1"/>
  <c r="F22" i="18" l="1"/>
  <c r="G22" i="18" s="1"/>
  <c r="H22" i="18" l="1"/>
  <c r="I22" i="18" s="1"/>
  <c r="F15" i="18"/>
  <c r="G15" i="18" s="1"/>
  <c r="H15" i="18" l="1"/>
  <c r="I15" i="18" s="1"/>
  <c r="F31" i="18"/>
  <c r="G31" i="18" s="1"/>
  <c r="H31" i="18" l="1"/>
  <c r="I31" i="18" s="1"/>
  <c r="F12" i="18"/>
  <c r="G12" i="18" s="1"/>
  <c r="F36" i="18"/>
  <c r="G36" i="18" s="1"/>
  <c r="F38" i="18"/>
  <c r="H38" i="18" s="1"/>
  <c r="I38" i="18" s="1"/>
  <c r="F33" i="18"/>
  <c r="G33" i="18" s="1"/>
  <c r="H33" i="18" l="1"/>
  <c r="I33" i="18" s="1"/>
  <c r="H12" i="18"/>
  <c r="I12" i="18" s="1"/>
  <c r="G38" i="18"/>
  <c r="H36" i="18"/>
  <c r="I36" i="18" s="1"/>
  <c r="F44" i="18" l="1"/>
  <c r="H44" i="18" s="1"/>
  <c r="I44" i="18" s="1"/>
  <c r="F42" i="18"/>
  <c r="H42" i="18" s="1"/>
  <c r="I42" i="18" s="1"/>
  <c r="F41" i="18"/>
  <c r="H41" i="18" s="1"/>
  <c r="I41" i="18" s="1"/>
  <c r="F40" i="18"/>
  <c r="G40" i="18" s="1"/>
  <c r="F35" i="18"/>
  <c r="H35" i="18" s="1"/>
  <c r="I35" i="18" s="1"/>
  <c r="F34" i="18"/>
  <c r="G34" i="18" s="1"/>
  <c r="F30" i="18"/>
  <c r="H30" i="18" s="1"/>
  <c r="I30" i="18" s="1"/>
  <c r="F29" i="18"/>
  <c r="H29" i="18" s="1"/>
  <c r="I29" i="18" s="1"/>
  <c r="F28" i="18"/>
  <c r="G28" i="18" s="1"/>
  <c r="F27" i="18"/>
  <c r="H27" i="18" s="1"/>
  <c r="I27" i="18" s="1"/>
  <c r="F26" i="18"/>
  <c r="H26" i="18" s="1"/>
  <c r="I26" i="18" s="1"/>
  <c r="F24" i="18"/>
  <c r="G24" i="18" s="1"/>
  <c r="F25" i="18"/>
  <c r="H25" i="18" s="1"/>
  <c r="I25" i="18" s="1"/>
  <c r="F23" i="18"/>
  <c r="H23" i="18" s="1"/>
  <c r="I23" i="18" s="1"/>
  <c r="F21" i="18"/>
  <c r="G21" i="18" s="1"/>
  <c r="F20" i="18"/>
  <c r="H20" i="18" s="1"/>
  <c r="I20" i="18" s="1"/>
  <c r="F19" i="18"/>
  <c r="G19" i="18" s="1"/>
  <c r="F18" i="18"/>
  <c r="H18" i="18" s="1"/>
  <c r="I18" i="18" s="1"/>
  <c r="F17" i="18"/>
  <c r="H17" i="18" s="1"/>
  <c r="I17" i="18" s="1"/>
  <c r="F14" i="18"/>
  <c r="H14" i="18" s="1"/>
  <c r="I14" i="18" s="1"/>
  <c r="F13" i="18"/>
  <c r="H13" i="18" s="1"/>
  <c r="I13" i="18" s="1"/>
  <c r="F11" i="18"/>
  <c r="H11" i="18" s="1"/>
  <c r="I11" i="18" s="1"/>
  <c r="F10" i="18"/>
  <c r="H10" i="18" s="1"/>
  <c r="I10" i="18" s="1"/>
  <c r="F9" i="18"/>
  <c r="G9" i="18" s="1"/>
  <c r="F7" i="18"/>
  <c r="H7" i="18" s="1"/>
  <c r="I7" i="18" s="1"/>
  <c r="F6" i="18"/>
  <c r="H6" i="18" s="1"/>
  <c r="E5" i="18"/>
  <c r="D5" i="18"/>
  <c r="C5" i="18"/>
  <c r="H21" i="18" l="1"/>
  <c r="I21" i="18" s="1"/>
  <c r="G25" i="18"/>
  <c r="H28" i="18"/>
  <c r="I28" i="18" s="1"/>
  <c r="H19" i="18"/>
  <c r="I19" i="18" s="1"/>
  <c r="H40" i="18"/>
  <c r="I40" i="18" s="1"/>
  <c r="H34" i="18"/>
  <c r="I34" i="18" s="1"/>
  <c r="H24" i="18"/>
  <c r="I24" i="18" s="1"/>
  <c r="G18" i="18"/>
  <c r="G23" i="18"/>
  <c r="G27" i="18"/>
  <c r="G30" i="18"/>
  <c r="G35" i="18"/>
  <c r="G42" i="18"/>
  <c r="H9" i="18"/>
  <c r="I9" i="18" s="1"/>
  <c r="G13" i="18"/>
  <c r="G26" i="18"/>
  <c r="G29" i="18"/>
  <c r="G41" i="18"/>
  <c r="G44" i="18"/>
  <c r="I6" i="18"/>
  <c r="G7" i="18"/>
  <c r="G11" i="18"/>
  <c r="G17" i="18"/>
  <c r="G6" i="18"/>
  <c r="G10" i="18"/>
  <c r="G14" i="18"/>
  <c r="G20" i="18"/>
  <c r="F5" i="18"/>
  <c r="G5" i="18" s="1"/>
  <c r="H5" i="18" l="1"/>
  <c r="I5" i="18" s="1"/>
</calcChain>
</file>

<file path=xl/sharedStrings.xml><?xml version="1.0" encoding="utf-8"?>
<sst xmlns="http://schemas.openxmlformats.org/spreadsheetml/2006/main" count="780" uniqueCount="172">
  <si>
    <t>編號</t>
    <phoneticPr fontId="4" type="noConversion"/>
  </si>
  <si>
    <t>項目</t>
    <phoneticPr fontId="4" type="noConversion"/>
  </si>
  <si>
    <t>預算數</t>
    <phoneticPr fontId="4" type="noConversion"/>
  </si>
  <si>
    <t>執     行     數</t>
    <phoneticPr fontId="4" type="noConversion"/>
  </si>
  <si>
    <t xml:space="preserve">執行數占預算數%
</t>
    <phoneticPr fontId="4" type="noConversion"/>
  </si>
  <si>
    <t>未執行數</t>
    <phoneticPr fontId="4" type="noConversion"/>
  </si>
  <si>
    <t>承辦單位</t>
    <phoneticPr fontId="4" type="noConversion"/>
  </si>
  <si>
    <t>合計</t>
    <phoneticPr fontId="4" type="noConversion"/>
  </si>
  <si>
    <t>預定完
成日期</t>
    <phoneticPr fontId="4" type="noConversion"/>
  </si>
  <si>
    <t xml:space="preserve">未執行數占預算數%
</t>
    <phoneticPr fontId="4" type="noConversion"/>
  </si>
  <si>
    <t>實支數</t>
    <phoneticPr fontId="4" type="noConversion"/>
  </si>
  <si>
    <t>結案程序</t>
    <phoneticPr fontId="3" type="noConversion"/>
  </si>
  <si>
    <t>合計</t>
    <phoneticPr fontId="3" type="noConversion"/>
  </si>
  <si>
    <t>簽證數</t>
  </si>
  <si>
    <t>教育部補助特教班暨約僱職輔員經費-經常門</t>
    <phoneticPr fontId="3" type="noConversion"/>
  </si>
  <si>
    <t>教育部補助特教班暨約僱職輔員經費-資本門</t>
    <phoneticPr fontId="3" type="noConversion"/>
  </si>
  <si>
    <t>108學年度補助各級學校聘用運動防護員巡迴服務計畫(部款經常門)</t>
    <phoneticPr fontId="3" type="noConversion"/>
  </si>
  <si>
    <t>體育組109.7.31</t>
    <phoneticPr fontId="3" type="noConversion"/>
  </si>
  <si>
    <t>108學年度補助各校約用運動傷害防護員巡迴服務試行計畫(部款資本門)</t>
    <phoneticPr fontId="3" type="noConversion"/>
  </si>
  <si>
    <t>108學年度補助各校約用運動傷害防護員巡迴服務試行計畫(局款經常門)</t>
    <phoneticPr fontId="3" type="noConversion"/>
  </si>
  <si>
    <t>108學年度補助各校約用運動傷害防護員巡迴服務試行計畫(局款資本門)</t>
    <phoneticPr fontId="3" type="noConversion"/>
  </si>
  <si>
    <t>優質化108-1(A1)課程先鋒士商領航(經常門)</t>
    <phoneticPr fontId="3" type="noConversion"/>
  </si>
  <si>
    <t>優質化108-1(A1)課程先鋒士商領航(資本門)</t>
    <phoneticPr fontId="3" type="noConversion"/>
  </si>
  <si>
    <t>優質化108-2(A2)創新課程多元發展(經常門)</t>
    <phoneticPr fontId="3" type="noConversion"/>
  </si>
  <si>
    <t>優質化108-3(A3)教師先鋒專業領航(經常門)</t>
    <phoneticPr fontId="3" type="noConversion"/>
  </si>
  <si>
    <t>優質化108-5(B3)全人服務學習(經常門)</t>
    <phoneticPr fontId="3" type="noConversion"/>
  </si>
  <si>
    <t>優質化108-4(B1)認識技職教育(經常門)</t>
    <phoneticPr fontId="3" type="noConversion"/>
  </si>
  <si>
    <t>優質化108-6(B4)愛書悅讀閱樂(經常門)</t>
    <phoneticPr fontId="3" type="noConversion"/>
  </si>
  <si>
    <t>優質化108-6(B4)愛書悅讀閱樂(資本門)</t>
    <phoneticPr fontId="3" type="noConversion"/>
  </si>
  <si>
    <t>優質化108-5(B3)全人服務學習(資本門)</t>
    <phoneticPr fontId="3" type="noConversion"/>
  </si>
  <si>
    <t>108學年度獎勵各級學校聘任專任運動教練(柔道)</t>
    <phoneticPr fontId="3" type="noConversion"/>
  </si>
  <si>
    <t>108學年度獎勵各級學校聘任專任運動教練(壘球)</t>
    <phoneticPr fontId="3" type="noConversion"/>
  </si>
  <si>
    <t>三花高職育才獎</t>
    <phoneticPr fontId="3" type="noConversion"/>
  </si>
  <si>
    <t>實習處110.7.31</t>
    <phoneticPr fontId="3" type="noConversion"/>
  </si>
  <si>
    <t>臺北市立士林高級商業職業學校
109年度受託及代辦業務列管案件明細表</t>
    <phoneticPr fontId="3" type="noConversion"/>
  </si>
  <si>
    <t>特教組109.12.31</t>
    <phoneticPr fontId="3" type="noConversion"/>
  </si>
  <si>
    <t>1/10前報送「收支結算表」報局核銷</t>
    <phoneticPr fontId="3" type="noConversion"/>
  </si>
  <si>
    <t>1/10前報送「收支結算表」報局核銷</t>
    <phoneticPr fontId="3" type="noConversion"/>
  </si>
  <si>
    <t>優質化108-2(A2)創新課程多元發展(資本門)</t>
    <phoneticPr fontId="3" type="noConversion"/>
  </si>
  <si>
    <t>實施十二年國教課綱課程新增鐘點費(部60%+自籌40%)</t>
    <phoneticPr fontId="3" type="noConversion"/>
  </si>
  <si>
    <t>108學年度(109會計年度)適性學習社區均質化-經常門</t>
    <phoneticPr fontId="3" type="noConversion"/>
  </si>
  <si>
    <t>108學年度(109會計年度)適性學習社區均質化-資本門</t>
    <phoneticPr fontId="3" type="noConversion"/>
  </si>
  <si>
    <t>108學年度(109會計年度)補助中小學動物保育生命關懷推動計畫(局款)</t>
    <phoneticPr fontId="3" type="noConversion"/>
  </si>
  <si>
    <t>學務處109.6.30</t>
    <phoneticPr fontId="3" type="noConversion"/>
  </si>
  <si>
    <t>7/31前報送實際支用明細表.經費支用結算表</t>
    <phoneticPr fontId="3" type="noConversion"/>
  </si>
  <si>
    <t>108學年度國民中小學女子壘球聯賽參賽組訓費</t>
    <phoneticPr fontId="3" type="noConversion"/>
  </si>
  <si>
    <t>109年教育部體育署補助高級中等以下學校增聘運動教練實施計畫(部款86%)</t>
    <phoneticPr fontId="3" type="noConversion"/>
  </si>
  <si>
    <t>8/3前報送「收支結算表」報局核銷</t>
    <phoneticPr fontId="3" type="noConversion"/>
  </si>
  <si>
    <t>109年度臺北市國際教育中長程實施計畫</t>
    <phoneticPr fontId="3" type="noConversion"/>
  </si>
  <si>
    <t>圖書館109.12.31</t>
    <phoneticPr fontId="3" type="noConversion"/>
  </si>
  <si>
    <t>活動結束後2週內，實際支用明細表報局核銷</t>
    <phoneticPr fontId="3" type="noConversion"/>
  </si>
  <si>
    <t>總務處109.4.15</t>
    <phoneticPr fontId="3" type="noConversion"/>
  </si>
  <si>
    <t>臺北市智慧未來教室採購案(資本門)(校內35,000,000+教育局4,947,545+其他學校17,444,965)</t>
    <phoneticPr fontId="3" type="noConversion"/>
  </si>
  <si>
    <t>設備組109.7.31</t>
    <phoneticPr fontId="3" type="noConversion"/>
  </si>
  <si>
    <t>8/18前報送「收支結算表」報局核銷</t>
    <phoneticPr fontId="3" type="noConversion"/>
  </si>
  <si>
    <t>學務處109.7.31</t>
    <phoneticPr fontId="3" type="noConversion"/>
  </si>
  <si>
    <t>教學組109.7.31</t>
    <phoneticPr fontId="3" type="noConversion"/>
  </si>
  <si>
    <t>109年上半年分會會務經費</t>
    <phoneticPr fontId="3" type="noConversion"/>
  </si>
  <si>
    <t>教官室109.6.30</t>
    <phoneticPr fontId="3" type="noConversion"/>
  </si>
  <si>
    <t>7/31前報送實際支用明細表.經費支用結算表</t>
    <phoneticPr fontId="3" type="noConversion"/>
  </si>
  <si>
    <t>實習處109.7.31</t>
    <phoneticPr fontId="3" type="noConversion"/>
  </si>
  <si>
    <t>圖書館109.7.31</t>
    <phoneticPr fontId="3" type="noConversion"/>
  </si>
  <si>
    <t>臺北市政府學生畫廊參展經費(7-9月)</t>
    <phoneticPr fontId="3" type="noConversion"/>
  </si>
  <si>
    <t>實習處109.9.30</t>
    <phoneticPr fontId="3" type="noConversion"/>
  </si>
  <si>
    <t>臺北市推展各級學校輔導工作專案補助(醫師到校服務)</t>
    <phoneticPr fontId="3" type="noConversion"/>
  </si>
  <si>
    <t>輔導室</t>
    <phoneticPr fontId="3" type="noConversion"/>
  </si>
  <si>
    <t>8/15前報送「收支結算表」報局核銷</t>
    <phoneticPr fontId="3" type="noConversion"/>
  </si>
  <si>
    <t>體育組109.4.30</t>
    <phoneticPr fontId="3" type="noConversion"/>
  </si>
  <si>
    <t>4/30前報送「收支結算表」報體育總會核銷</t>
    <phoneticPr fontId="3" type="noConversion"/>
  </si>
  <si>
    <t>12/25前報送「收支結算表」報局核銷</t>
    <phoneticPr fontId="3" type="noConversion"/>
  </si>
  <si>
    <t>8/3前報送「收支結算表」報局核銷</t>
    <phoneticPr fontId="3" type="noConversion"/>
  </si>
  <si>
    <t>108學年高中棒球聯賽組訓參賽費(教育部體育署)</t>
    <phoneticPr fontId="3" type="noConversion"/>
  </si>
  <si>
    <t>體育組109.11.30</t>
    <phoneticPr fontId="3" type="noConversion"/>
  </si>
  <si>
    <t>11/30前報送「經費收支結算表」報中華民國學生棒球運動聯盟核銷</t>
    <phoneticPr fontId="3" type="noConversion"/>
  </si>
  <si>
    <t>臺北市109學年度特色招生專業群科甄選入學</t>
    <phoneticPr fontId="3" type="noConversion"/>
  </si>
  <si>
    <t>7/31前報送實際支用明細表.經費支用結算表</t>
    <phoneticPr fontId="3" type="noConversion"/>
  </si>
  <si>
    <t>7/31前報送實際支用明細表</t>
  </si>
  <si>
    <t>註冊組109.7.31</t>
    <phoneticPr fontId="3" type="noConversion"/>
  </si>
  <si>
    <t>7/8前報送實際支用明細表</t>
    <phoneticPr fontId="3" type="noConversion"/>
  </si>
  <si>
    <t>學務處109.6.24</t>
    <phoneticPr fontId="3" type="noConversion"/>
  </si>
  <si>
    <t>6/24前報送實際支用明細表</t>
    <phoneticPr fontId="3" type="noConversion"/>
  </si>
  <si>
    <t>製表日期：109年2月25日</t>
    <phoneticPr fontId="3" type="noConversion"/>
  </si>
  <si>
    <t>109年因應武漢肺炎補助採購防疫物資經費</t>
  </si>
  <si>
    <t>教師進階輔導知能研習</t>
    <phoneticPr fontId="3" type="noConversion"/>
  </si>
  <si>
    <t>臺北市技術型高中商業管理群科宣導視覺行銷影片經費</t>
    <phoneticPr fontId="3" type="noConversion"/>
  </si>
  <si>
    <t>實習處</t>
    <phoneticPr fontId="3" type="noConversion"/>
  </si>
  <si>
    <t>高級中等學校辦理國際教育旅行(部款50%.局款50%)</t>
  </si>
  <si>
    <t>圖書館109.12.31</t>
    <phoneticPr fontId="3" type="noConversion"/>
  </si>
  <si>
    <t>充實體育器材設備(資本門)(教育部)</t>
  </si>
  <si>
    <t>體育組109.5.29</t>
    <phoneticPr fontId="3" type="noConversion"/>
  </si>
  <si>
    <t>108-2專業人員入校服務</t>
  </si>
  <si>
    <t>特教組109.7.31</t>
    <phoneticPr fontId="3" type="noConversion"/>
  </si>
  <si>
    <t>體育組109.12.25</t>
    <phoneticPr fontId="3" type="noConversion"/>
  </si>
  <si>
    <t>108學年度第2學期技術型高中微學分課程試辦計畫</t>
    <phoneticPr fontId="3" type="noConversion"/>
  </si>
  <si>
    <t>教務處109.5.31</t>
    <phoneticPr fontId="3" type="noConversion"/>
  </si>
  <si>
    <t>6/5前報送實際支用明細表</t>
    <phoneticPr fontId="3" type="noConversion"/>
  </si>
  <si>
    <t>108學年度教師專業發展實踐方案-公開授課與專業回饋</t>
  </si>
  <si>
    <t>教學組109.7.10</t>
    <phoneticPr fontId="3" type="noConversion"/>
  </si>
  <si>
    <t>7/31前實際支用明細表送教專中心</t>
  </si>
  <si>
    <t>製表日期：109年3月11日</t>
    <phoneticPr fontId="3" type="noConversion"/>
  </si>
  <si>
    <t>教育部補助體育班學生學習輔導措施計畫</t>
    <phoneticPr fontId="3" type="noConversion"/>
  </si>
  <si>
    <t>體育組109.11.30</t>
    <phoneticPr fontId="3" type="noConversion"/>
  </si>
  <si>
    <t>12/10前報送「收支結算表」報局核銷</t>
    <phoneticPr fontId="3" type="noConversion"/>
  </si>
  <si>
    <t>109年度認養流浪犬貓暨生命教育實施計畫</t>
  </si>
  <si>
    <t>學務處109.12.10</t>
    <phoneticPr fontId="3" type="noConversion"/>
  </si>
  <si>
    <t>12/10前報送實際支用明細表</t>
    <phoneticPr fontId="3" type="noConversion"/>
  </si>
  <si>
    <t>108學年第2學期合作式國中技藝教育課程</t>
  </si>
  <si>
    <t>實習處109.6.5</t>
    <phoneticPr fontId="3" type="noConversion"/>
  </si>
  <si>
    <t>6/19前報送實際支用明細表</t>
    <phoneticPr fontId="3" type="noConversion"/>
  </si>
  <si>
    <t>教育部補助學校優化實作環境-學校發展校定課程所需設備(部款86%+自籌14%)</t>
  </si>
  <si>
    <t>教育部補助學校優化實作環境-改善實習教學環境及設施(部款86%)</t>
  </si>
  <si>
    <t>教務處109.12.31</t>
    <phoneticPr fontId="3" type="noConversion"/>
  </si>
  <si>
    <t>110/1/31前「收支結算表」報局核銷</t>
    <phoneticPr fontId="3" type="noConversion"/>
  </si>
  <si>
    <t>學務處109.9.30</t>
    <phoneticPr fontId="3" type="noConversion"/>
  </si>
  <si>
    <t>7/17前報送實際支用明細表</t>
    <phoneticPr fontId="3" type="noConversion"/>
  </si>
  <si>
    <t>製表日期：109年4月6日</t>
    <phoneticPr fontId="3" type="noConversion"/>
  </si>
  <si>
    <t>109年度認養流浪犬貓暨生命教育實施計畫-流浪犬</t>
    <phoneticPr fontId="3" type="noConversion"/>
  </si>
  <si>
    <t>109年度認養流浪犬貓暨生命教育實施計畫-流浪貓</t>
    <phoneticPr fontId="3" type="noConversion"/>
  </si>
  <si>
    <t>108學年度國民中小學女子壘球聯賽參賽組訓決賽費</t>
    <phoneticPr fontId="3" type="noConversion"/>
  </si>
  <si>
    <t>基層訓練站補助經費-田徑(體育局15萬)</t>
    <phoneticPr fontId="3" type="noConversion"/>
  </si>
  <si>
    <t>基層訓練站補助經費-壘球(體育局10萬)</t>
    <phoneticPr fontId="3" type="noConversion"/>
  </si>
  <si>
    <t>基層訓練站補助經費-柔道(體育局8萬)</t>
  </si>
  <si>
    <t>體育組109.11.30</t>
    <phoneticPr fontId="3" type="noConversion"/>
  </si>
  <si>
    <t>12/7前報送「收支結算表」報局核銷</t>
    <phoneticPr fontId="3" type="noConversion"/>
  </si>
  <si>
    <t>12/10前報送「收支結算表」報局核銷</t>
    <phoneticPr fontId="3" type="noConversion"/>
  </si>
  <si>
    <t>108-2臨時特教助理員經費</t>
    <phoneticPr fontId="3" type="noConversion"/>
  </si>
  <si>
    <t>特教組109.7.14</t>
    <phoneticPr fontId="3" type="noConversion"/>
  </si>
  <si>
    <t>實習處</t>
    <phoneticPr fontId="3" type="noConversion"/>
  </si>
  <si>
    <t>109年商業類在校生丙技(技檢中心)</t>
    <phoneticPr fontId="3" type="noConversion"/>
  </si>
  <si>
    <t>109年丙技基北分區視覺傳達科經費(三重商工)</t>
    <phoneticPr fontId="3" type="noConversion"/>
  </si>
  <si>
    <t>109年丙技採購防疫、清潔物資及消毒措施經費(局款)</t>
  </si>
  <si>
    <t>特色招生專業群科甄選入學補助(國教署)</t>
  </si>
  <si>
    <t>註冊組109.8.31</t>
    <phoneticPr fontId="3" type="noConversion"/>
  </si>
  <si>
    <t>10/31前「收支結算表」報局核銷</t>
    <phoneticPr fontId="3" type="noConversion"/>
  </si>
  <si>
    <t>臺北市109學年度特色招生專業群科甄選入學(局款)</t>
    <phoneticPr fontId="3" type="noConversion"/>
  </si>
  <si>
    <t>國中技藝教育課程技藝競賽(商業與管理職群)(松山工農)</t>
  </si>
  <si>
    <t>實習處109.5.30</t>
    <phoneticPr fontId="3" type="noConversion"/>
  </si>
  <si>
    <t>6/6前報送實際支用明細表</t>
    <phoneticPr fontId="3" type="noConversion"/>
  </si>
  <si>
    <t>109年因應武漢肺炎補助採購防疫物資經費(經常門)(局款)</t>
    <phoneticPr fontId="3" type="noConversion"/>
  </si>
  <si>
    <t>學務處109.4.30</t>
    <phoneticPr fontId="3" type="noConversion"/>
  </si>
  <si>
    <t>5/15前報送「收支結算表」報局核銷</t>
    <phoneticPr fontId="3" type="noConversion"/>
  </si>
  <si>
    <t>高級中等學校辦理國際教育旅行(部款50%.局款50%)</t>
    <phoneticPr fontId="3" type="noConversion"/>
  </si>
  <si>
    <t>109年度住商節電行動方案-校園能源翻新補助計畫-照明設備汰換(T8LED)(經濟部款50%.局款50%)</t>
    <phoneticPr fontId="3" type="noConversion"/>
  </si>
  <si>
    <t>總務處109.4.15</t>
    <phoneticPr fontId="3" type="noConversion"/>
  </si>
  <si>
    <t>總務處109.9.30</t>
    <phoneticPr fontId="3" type="noConversion"/>
  </si>
  <si>
    <t>8月底前完工.9月底前付款結案.9/30前實際支用明細表</t>
  </si>
  <si>
    <t>11/16前報送「收支結算表」報局核銷</t>
    <phoneticPr fontId="3" type="noConversion"/>
  </si>
  <si>
    <t>體育組109.11.16</t>
    <phoneticPr fontId="3" type="noConversion"/>
  </si>
  <si>
    <t>體育組109.11.16</t>
    <phoneticPr fontId="3" type="noConversion"/>
  </si>
  <si>
    <t>基層訓練站補助經費-田徑(部款11萬+體育局15萬)</t>
    <phoneticPr fontId="3" type="noConversion"/>
  </si>
  <si>
    <t>基層訓練站補助經費-壘球(部款5萬+體育局13萬)</t>
    <phoneticPr fontId="3" type="noConversion"/>
  </si>
  <si>
    <t>教育部補助學校優化實作環境-學校發展校定課程所需設備(部款86%+自籌14%)</t>
    <phoneticPr fontId="3" type="noConversion"/>
  </si>
  <si>
    <t>教育部補助學校優化實作環境-改善實習教學環境及設施(部款86%+自籌14%)</t>
    <phoneticPr fontId="3" type="noConversion"/>
  </si>
  <si>
    <t>設備組109.7.31</t>
    <phoneticPr fontId="3" type="noConversion"/>
  </si>
  <si>
    <t>設備組109.12.31</t>
    <phoneticPr fontId="3" type="noConversion"/>
  </si>
  <si>
    <t>109年度因應新課綱規劃總體課程實施所需課室空間及適性學習空間活化需求改善計畫(部款50%+自籌50%)</t>
    <phoneticPr fontId="3" type="noConversion"/>
  </si>
  <si>
    <t>設備組109.10.31</t>
    <phoneticPr fontId="3" type="noConversion"/>
  </si>
  <si>
    <t>12/31前「收支結算表」報局核銷</t>
    <phoneticPr fontId="3" type="noConversion"/>
  </si>
  <si>
    <t>製表日期：109年4月20日</t>
    <phoneticPr fontId="3" type="noConversion"/>
  </si>
  <si>
    <t>教育部補助紅外線熱成(顯)像儀及防疫及需用品(資本門)(部款)</t>
    <phoneticPr fontId="3" type="noConversion"/>
  </si>
  <si>
    <t>特教組109.6.30</t>
    <phoneticPr fontId="3" type="noConversion"/>
  </si>
  <si>
    <t>7/1前憑證移回</t>
  </si>
  <si>
    <t>6/30前完成發包，11/30前「收支結算表」報局核銷</t>
    <phoneticPr fontId="3" type="noConversion"/>
  </si>
  <si>
    <t>6/1前完成決標，110/1/31前「收支結算表」報局核銷</t>
    <phoneticPr fontId="3" type="noConversion"/>
  </si>
  <si>
    <t>109年四技二專統一入學測驗費用</t>
    <phoneticPr fontId="3" type="noConversion"/>
  </si>
  <si>
    <t>9/25前「收支結算表」報局核銷</t>
    <phoneticPr fontId="3" type="noConversion"/>
  </si>
  <si>
    <t>製表日期：109年5月4日</t>
    <phoneticPr fontId="3" type="noConversion"/>
  </si>
  <si>
    <t>實施十二年國教課綱課程新增鐘點費(部60%+自籌40%)(1090201起調整為部80%)</t>
    <phoneticPr fontId="3" type="noConversion"/>
  </si>
  <si>
    <t>教學組</t>
    <phoneticPr fontId="3" type="noConversion"/>
  </si>
  <si>
    <t>109年國中會考考場事務經費(萬芳高中)</t>
  </si>
  <si>
    <t>教學組109.6.30</t>
    <phoneticPr fontId="3" type="noConversion"/>
  </si>
  <si>
    <t>6/30前報送實際支用明細表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</si>
</sst>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76" formatCode="_-* #,##0_-;\-* #,##0_-;_-* &quot;-&quot;??_-;_-@_-"/>
  </numFmts>
  <fonts count="18">
    <font>
      <sz val="12"/>
      <color theme="1"/>
      <name val="新細明體"/>
      <family val="2"/>
      <charset val="136"/>
      <scheme val="minor"/>
    </font>
    <font>
      <sz val="12"/>
      <name val="新細明體"/>
      <family val="1"/>
      <charset val="136"/>
    </font>
    <font>
      <b/>
      <sz val="18"/>
      <name val="標楷體"/>
      <family val="4"/>
      <charset val="136"/>
    </font>
    <font>
      <sz val="9"/>
      <name val="新細明體"/>
      <family val="2"/>
      <charset val="136"/>
      <scheme val="minor"/>
    </font>
    <font>
      <sz val="9"/>
      <name val="新細明體"/>
      <family val="1"/>
      <charset val="136"/>
    </font>
    <font>
      <b/>
      <sz val="12"/>
      <name val="標楷體"/>
      <family val="4"/>
      <charset val="136"/>
    </font>
    <font>
      <sz val="12"/>
      <name val="標楷體"/>
      <family val="4"/>
      <charset val="136"/>
    </font>
    <font>
      <b/>
      <sz val="12"/>
      <name val="Times New Roman"/>
      <family val="1"/>
    </font>
    <font>
      <b/>
      <sz val="11"/>
      <name val="Times New Roman"/>
      <family val="1"/>
    </font>
    <font>
      <sz val="10"/>
      <name val="Times New Roman"/>
      <family val="1"/>
    </font>
    <font>
      <b/>
      <sz val="10"/>
      <name val="Times New Roman"/>
      <family val="1"/>
    </font>
    <font>
      <b/>
      <sz val="14"/>
      <name val="標楷體"/>
      <family val="4"/>
      <charset val="136"/>
    </font>
    <font>
      <sz val="14"/>
      <name val="標楷體"/>
      <family val="4"/>
      <charset val="136"/>
    </font>
    <font>
      <b/>
      <sz val="14"/>
      <name val="新細明體"/>
      <family val="1"/>
      <charset val="136"/>
    </font>
    <font>
      <sz val="14"/>
      <name val="新細明體"/>
      <family val="1"/>
      <charset val="136"/>
    </font>
    <font>
      <b/>
      <sz val="14"/>
      <name val="Times New Roman"/>
      <family val="1"/>
    </font>
    <font>
      <sz val="14"/>
      <name val="Times New Roman"/>
      <family val="1"/>
    </font>
    <font>
      <sz val="13"/>
      <name val="標楷體"/>
      <family val="4"/>
      <charset val="136"/>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68">
    <xf numFmtId="0" fontId="0" fillId="0" borderId="0" xfId="0">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xf>
    <xf numFmtId="0" fontId="2" fillId="0" borderId="0" xfId="1" applyFont="1" applyFill="1" applyBorder="1" applyAlignment="1">
      <alignment vertical="center"/>
    </xf>
    <xf numFmtId="0" fontId="7" fillId="0" borderId="0" xfId="1" applyFont="1" applyFill="1"/>
    <xf numFmtId="0" fontId="8" fillId="0" borderId="0" xfId="1" applyFont="1" applyFill="1" applyAlignment="1">
      <alignment horizontal="center"/>
    </xf>
    <xf numFmtId="0" fontId="8" fillId="0" borderId="0" xfId="1" applyFont="1" applyFill="1"/>
    <xf numFmtId="0" fontId="9" fillId="0" borderId="0" xfId="1" applyFont="1" applyFill="1" applyAlignment="1">
      <alignment horizontal="center"/>
    </xf>
    <xf numFmtId="0" fontId="7" fillId="0" borderId="0" xfId="1" applyFont="1" applyFill="1" applyAlignment="1">
      <alignment horizontal="center"/>
    </xf>
    <xf numFmtId="176" fontId="8" fillId="0" borderId="0" xfId="3" applyNumberFormat="1" applyFont="1" applyFill="1" applyAlignment="1">
      <alignment horizontal="center"/>
    </xf>
    <xf numFmtId="0" fontId="10" fillId="0" borderId="0" xfId="1" applyFont="1" applyFill="1" applyAlignment="1">
      <alignment horizontal="center"/>
    </xf>
    <xf numFmtId="0" fontId="10" fillId="0" borderId="0" xfId="1" applyFont="1" applyFill="1" applyAlignment="1">
      <alignment horizontal="center" wrapText="1"/>
    </xf>
    <xf numFmtId="0" fontId="6" fillId="0" borderId="1" xfId="1" applyFont="1" applyFill="1" applyBorder="1" applyAlignment="1">
      <alignment horizontal="left" vertical="center" wrapText="1"/>
    </xf>
    <xf numFmtId="0" fontId="7" fillId="0" borderId="0" xfId="1" applyFont="1" applyFill="1" applyAlignment="1">
      <alignment horizont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0" xfId="1" applyFont="1" applyFill="1" applyBorder="1" applyAlignment="1">
      <alignment horizontal="right" vertical="center"/>
    </xf>
    <xf numFmtId="0" fontId="11" fillId="0" borderId="0" xfId="1" applyFont="1" applyFill="1" applyBorder="1" applyAlignment="1">
      <alignment vertical="center"/>
    </xf>
    <xf numFmtId="0" fontId="11" fillId="0" borderId="0" xfId="1" applyFont="1" applyFill="1"/>
    <xf numFmtId="0" fontId="11" fillId="0" borderId="0" xfId="1" applyFont="1" applyFill="1" applyAlignment="1">
      <alignment horizontal="center" wrapText="1"/>
    </xf>
    <xf numFmtId="0" fontId="11" fillId="0" borderId="0" xfId="1" applyFont="1" applyFill="1" applyAlignment="1">
      <alignment horizontal="center"/>
    </xf>
    <xf numFmtId="0" fontId="11" fillId="0" borderId="2" xfId="1" applyFont="1" applyFill="1" applyBorder="1" applyAlignment="1">
      <alignment vertical="center"/>
    </xf>
    <xf numFmtId="0" fontId="11" fillId="0" borderId="3" xfId="1" applyFont="1" applyFill="1" applyBorder="1" applyAlignment="1">
      <alignment vertical="center"/>
    </xf>
    <xf numFmtId="176" fontId="13" fillId="0" borderId="1" xfId="1" applyNumberFormat="1" applyFont="1" applyFill="1" applyBorder="1" applyAlignment="1">
      <alignment horizontal="center" vertical="center"/>
    </xf>
    <xf numFmtId="10" fontId="13" fillId="0" borderId="1" xfId="2" applyNumberFormat="1" applyFont="1" applyFill="1" applyBorder="1" applyAlignment="1">
      <alignment horizontal="center" vertical="center"/>
    </xf>
    <xf numFmtId="10" fontId="13" fillId="0" borderId="1" xfId="2" applyNumberFormat="1" applyFont="1" applyFill="1" applyBorder="1" applyAlignment="1">
      <alignment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2" fillId="0" borderId="1" xfId="1" applyFont="1" applyFill="1" applyBorder="1" applyAlignment="1">
      <alignment vertical="center" wrapText="1"/>
    </xf>
    <xf numFmtId="176" fontId="14" fillId="0" borderId="1" xfId="1" applyNumberFormat="1" applyFont="1" applyFill="1" applyBorder="1" applyAlignment="1">
      <alignment horizontal="center" vertical="center"/>
    </xf>
    <xf numFmtId="41" fontId="14" fillId="0" borderId="1" xfId="3" applyNumberFormat="1" applyFont="1" applyFill="1" applyBorder="1" applyAlignment="1">
      <alignment horizontal="center" vertical="center"/>
    </xf>
    <xf numFmtId="41" fontId="14" fillId="0" borderId="1" xfId="1" applyNumberFormat="1" applyFont="1" applyFill="1" applyBorder="1" applyAlignment="1">
      <alignment horizontal="center" vertical="center"/>
    </xf>
    <xf numFmtId="10" fontId="14" fillId="0" borderId="1" xfId="2" applyNumberFormat="1" applyFont="1" applyFill="1" applyBorder="1" applyAlignment="1">
      <alignment vertical="center"/>
    </xf>
    <xf numFmtId="0" fontId="12" fillId="0" borderId="1" xfId="1" applyFont="1" applyFill="1" applyBorder="1" applyAlignment="1">
      <alignment horizontal="left" vertical="center" wrapText="1"/>
    </xf>
    <xf numFmtId="0" fontId="15" fillId="0" borderId="0" xfId="1" applyFont="1" applyFill="1"/>
    <xf numFmtId="0" fontId="15" fillId="0" borderId="0" xfId="1" applyFont="1" applyFill="1" applyAlignment="1">
      <alignment horizontal="center"/>
    </xf>
    <xf numFmtId="0" fontId="16" fillId="0" borderId="0" xfId="1" applyFont="1" applyFill="1" applyAlignment="1">
      <alignment horizontal="center"/>
    </xf>
    <xf numFmtId="0" fontId="15" fillId="0" borderId="0" xfId="1" applyFont="1" applyFill="1" applyAlignment="1">
      <alignment horizontal="center" wrapText="1"/>
    </xf>
    <xf numFmtId="176" fontId="15" fillId="0" borderId="0" xfId="3" applyNumberFormat="1" applyFont="1" applyFill="1" applyAlignment="1">
      <alignment horizont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7" fillId="0" borderId="1" xfId="1" applyFont="1" applyFill="1" applyBorder="1" applyAlignment="1">
      <alignment vertical="center" wrapText="1"/>
    </xf>
    <xf numFmtId="10" fontId="14" fillId="0" borderId="1" xfId="1" applyNumberFormat="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xf>
    <xf numFmtId="0" fontId="12" fillId="0" borderId="1" xfId="0" applyFont="1" applyFill="1" applyBorder="1" applyAlignment="1">
      <alignment horizontal="center" vertical="center" wrapText="1"/>
    </xf>
  </cellXfs>
  <cellStyles count="4">
    <cellStyle name="一般" xfId="0" builtinId="0"/>
    <cellStyle name="一般 2" xfId="1"/>
    <cellStyle name="千分位 2" xfId="3"/>
    <cellStyle name="百分比 2" xfId="2"/>
  </cellStyles>
  <dxfs count="0"/>
  <tableStyles count="0" defaultTableStyle="TableStyleMedium2" defaultPivotStyle="PivotStyleLight16"/>
  <colors>
    <mruColors>
      <color rgb="FFE6B8B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F7" sqref="F7"/>
    </sheetView>
  </sheetViews>
  <sheetFormatPr defaultRowHeight="15.7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c r="A1" s="64" t="s">
        <v>34</v>
      </c>
      <c r="B1" s="64"/>
      <c r="C1" s="64"/>
      <c r="D1" s="64"/>
      <c r="E1" s="64"/>
      <c r="F1" s="64"/>
      <c r="G1" s="64"/>
      <c r="H1" s="64"/>
      <c r="I1" s="64"/>
      <c r="J1" s="64"/>
      <c r="K1" s="64"/>
      <c r="L1" s="2"/>
      <c r="M1" s="1"/>
    </row>
    <row r="2" spans="1:14" s="18" customFormat="1" ht="17.25" customHeight="1">
      <c r="A2" s="14"/>
      <c r="B2" s="14"/>
      <c r="C2" s="15"/>
      <c r="D2" s="15"/>
      <c r="E2" s="15"/>
      <c r="F2" s="15"/>
      <c r="G2" s="15"/>
      <c r="H2" s="15"/>
      <c r="I2" s="15"/>
      <c r="J2" s="16"/>
      <c r="K2" s="17" t="s">
        <v>81</v>
      </c>
      <c r="L2" s="17"/>
      <c r="N2" s="15"/>
    </row>
    <row r="3" spans="1:14" s="19" customFormat="1" ht="16.5" customHeight="1">
      <c r="A3" s="65" t="s">
        <v>0</v>
      </c>
      <c r="B3" s="66" t="s">
        <v>1</v>
      </c>
      <c r="C3" s="66" t="s">
        <v>2</v>
      </c>
      <c r="D3" s="65" t="s">
        <v>3</v>
      </c>
      <c r="E3" s="67"/>
      <c r="F3" s="67"/>
      <c r="G3" s="65" t="s">
        <v>4</v>
      </c>
      <c r="H3" s="66" t="s">
        <v>5</v>
      </c>
      <c r="I3" s="65" t="s">
        <v>9</v>
      </c>
      <c r="J3" s="40" t="s">
        <v>6</v>
      </c>
      <c r="K3" s="66" t="s">
        <v>11</v>
      </c>
      <c r="L3" s="63"/>
      <c r="N3" s="20"/>
    </row>
    <row r="4" spans="1:14" s="19" customFormat="1" ht="58.5" customHeight="1">
      <c r="A4" s="65"/>
      <c r="B4" s="66"/>
      <c r="C4" s="66"/>
      <c r="D4" s="41" t="s">
        <v>13</v>
      </c>
      <c r="E4" s="41" t="s">
        <v>10</v>
      </c>
      <c r="F4" s="41" t="s">
        <v>7</v>
      </c>
      <c r="G4" s="65"/>
      <c r="H4" s="66"/>
      <c r="I4" s="65"/>
      <c r="J4" s="40" t="s">
        <v>8</v>
      </c>
      <c r="K4" s="66"/>
      <c r="L4" s="63"/>
      <c r="N4" s="21"/>
    </row>
    <row r="5" spans="1:14" s="19" customFormat="1" ht="34.5" customHeight="1">
      <c r="A5" s="22"/>
      <c r="B5" s="23" t="s">
        <v>12</v>
      </c>
      <c r="C5" s="24">
        <f>SUM(C6:C44)</f>
        <v>65255049</v>
      </c>
      <c r="D5" s="24">
        <f>SUM(D6:D44)</f>
        <v>1089445</v>
      </c>
      <c r="E5" s="24">
        <f>SUM(E6:E44)</f>
        <v>42315021</v>
      </c>
      <c r="F5" s="24">
        <f>SUM(F6:F44)</f>
        <v>43404466</v>
      </c>
      <c r="G5" s="25">
        <f>F5/C5</f>
        <v>0.66515107512983407</v>
      </c>
      <c r="H5" s="24">
        <f>SUM(H6:H44)</f>
        <v>21850583</v>
      </c>
      <c r="I5" s="26">
        <f t="shared" ref="I5:I10" si="0">H5/C5</f>
        <v>0.33484892487016599</v>
      </c>
      <c r="J5" s="27"/>
      <c r="K5" s="28"/>
      <c r="M5" s="21"/>
    </row>
    <row r="6" spans="1:14" s="35" customFormat="1" ht="45" customHeight="1">
      <c r="A6" s="40">
        <v>1</v>
      </c>
      <c r="B6" s="29" t="s">
        <v>14</v>
      </c>
      <c r="C6" s="30">
        <v>742000</v>
      </c>
      <c r="D6" s="30">
        <v>77071</v>
      </c>
      <c r="E6" s="31">
        <v>10595</v>
      </c>
      <c r="F6" s="31">
        <f>SUM(D6:E6)</f>
        <v>87666</v>
      </c>
      <c r="G6" s="44">
        <f t="shared" ref="G6:G10" si="1">F6/C6</f>
        <v>0.11814824797843666</v>
      </c>
      <c r="H6" s="32">
        <f>C6-F6</f>
        <v>654334</v>
      </c>
      <c r="I6" s="33">
        <f t="shared" si="0"/>
        <v>0.8818517520215633</v>
      </c>
      <c r="J6" s="40" t="s">
        <v>35</v>
      </c>
      <c r="K6" s="34" t="s">
        <v>36</v>
      </c>
      <c r="M6" s="36"/>
    </row>
    <row r="7" spans="1:14" s="35" customFormat="1" ht="39" customHeight="1">
      <c r="A7" s="40">
        <v>2</v>
      </c>
      <c r="B7" s="29" t="s">
        <v>15</v>
      </c>
      <c r="C7" s="30">
        <v>100000</v>
      </c>
      <c r="D7" s="30">
        <v>60750</v>
      </c>
      <c r="E7" s="31"/>
      <c r="F7" s="31">
        <f t="shared" ref="F7:F44" si="2">SUM(D7:E7)</f>
        <v>60750</v>
      </c>
      <c r="G7" s="44">
        <f t="shared" si="1"/>
        <v>0.60750000000000004</v>
      </c>
      <c r="H7" s="32">
        <f t="shared" ref="H7:H44" si="3">C7-F7</f>
        <v>39250</v>
      </c>
      <c r="I7" s="33">
        <f t="shared" si="0"/>
        <v>0.39250000000000002</v>
      </c>
      <c r="J7" s="41" t="s">
        <v>35</v>
      </c>
      <c r="K7" s="34" t="s">
        <v>37</v>
      </c>
      <c r="M7" s="36"/>
    </row>
    <row r="8" spans="1:14" s="35" customFormat="1" ht="39" customHeight="1">
      <c r="A8" s="48">
        <v>3</v>
      </c>
      <c r="B8" s="29" t="s">
        <v>90</v>
      </c>
      <c r="C8" s="30">
        <v>42400</v>
      </c>
      <c r="D8" s="30"/>
      <c r="E8" s="31"/>
      <c r="F8" s="31">
        <f t="shared" ref="F8" si="4">SUM(D8:E8)</f>
        <v>0</v>
      </c>
      <c r="G8" s="44">
        <f t="shared" ref="G8" si="5">F8/C8</f>
        <v>0</v>
      </c>
      <c r="H8" s="32">
        <f t="shared" ref="H8" si="6">C8-F8</f>
        <v>42400</v>
      </c>
      <c r="I8" s="33">
        <f t="shared" ref="I8" si="7">H8/C8</f>
        <v>1</v>
      </c>
      <c r="J8" s="47" t="s">
        <v>91</v>
      </c>
      <c r="K8" s="34"/>
      <c r="M8" s="36"/>
    </row>
    <row r="9" spans="1:14" s="19" customFormat="1" ht="39" customHeight="1">
      <c r="A9" s="48">
        <v>4</v>
      </c>
      <c r="B9" s="29" t="s">
        <v>21</v>
      </c>
      <c r="C9" s="30">
        <v>57050</v>
      </c>
      <c r="D9" s="30">
        <v>32000</v>
      </c>
      <c r="E9" s="31"/>
      <c r="F9" s="31">
        <f t="shared" si="2"/>
        <v>32000</v>
      </c>
      <c r="G9" s="44">
        <f t="shared" si="1"/>
        <v>0.56091148115687994</v>
      </c>
      <c r="H9" s="32">
        <f t="shared" si="3"/>
        <v>25050</v>
      </c>
      <c r="I9" s="33">
        <f t="shared" si="0"/>
        <v>0.43908851884312006</v>
      </c>
      <c r="J9" s="40" t="s">
        <v>53</v>
      </c>
      <c r="K9" s="34" t="s">
        <v>54</v>
      </c>
      <c r="M9" s="21"/>
    </row>
    <row r="10" spans="1:14" s="19" customFormat="1" ht="39" customHeight="1">
      <c r="A10" s="48">
        <v>5</v>
      </c>
      <c r="B10" s="29" t="s">
        <v>22</v>
      </c>
      <c r="C10" s="30">
        <v>430000</v>
      </c>
      <c r="D10" s="30"/>
      <c r="E10" s="31"/>
      <c r="F10" s="31">
        <f t="shared" si="2"/>
        <v>0</v>
      </c>
      <c r="G10" s="44">
        <f t="shared" si="1"/>
        <v>0</v>
      </c>
      <c r="H10" s="32">
        <f t="shared" si="3"/>
        <v>430000</v>
      </c>
      <c r="I10" s="33">
        <f t="shared" si="0"/>
        <v>1</v>
      </c>
      <c r="J10" s="41" t="s">
        <v>53</v>
      </c>
      <c r="K10" s="34" t="s">
        <v>54</v>
      </c>
      <c r="M10" s="21"/>
    </row>
    <row r="11" spans="1:14" s="19" customFormat="1" ht="56.25" customHeight="1">
      <c r="A11" s="48">
        <v>6</v>
      </c>
      <c r="B11" s="29" t="s">
        <v>23</v>
      </c>
      <c r="C11" s="30">
        <v>194670</v>
      </c>
      <c r="D11" s="30">
        <v>24800</v>
      </c>
      <c r="E11" s="31">
        <v>16076</v>
      </c>
      <c r="F11" s="31">
        <f t="shared" si="2"/>
        <v>40876</v>
      </c>
      <c r="G11" s="44">
        <f>F11/C11</f>
        <v>0.20997585657779833</v>
      </c>
      <c r="H11" s="32">
        <f t="shared" si="3"/>
        <v>153794</v>
      </c>
      <c r="I11" s="33">
        <f>H11/C11</f>
        <v>0.79002414342220173</v>
      </c>
      <c r="J11" s="41" t="s">
        <v>53</v>
      </c>
      <c r="K11" s="34" t="s">
        <v>54</v>
      </c>
      <c r="M11" s="21"/>
    </row>
    <row r="12" spans="1:14" s="19" customFormat="1" ht="56.25" customHeight="1">
      <c r="A12" s="48">
        <v>7</v>
      </c>
      <c r="B12" s="29" t="s">
        <v>38</v>
      </c>
      <c r="C12" s="30">
        <v>25000</v>
      </c>
      <c r="D12" s="30">
        <v>25000</v>
      </c>
      <c r="E12" s="31"/>
      <c r="F12" s="31">
        <f t="shared" ref="F12" si="8">SUM(D12:E12)</f>
        <v>25000</v>
      </c>
      <c r="G12" s="44">
        <f>F12/C12</f>
        <v>1</v>
      </c>
      <c r="H12" s="32">
        <f t="shared" ref="H12" si="9">C12-F12</f>
        <v>0</v>
      </c>
      <c r="I12" s="33">
        <f>H12/C12</f>
        <v>0</v>
      </c>
      <c r="J12" s="41" t="s">
        <v>53</v>
      </c>
      <c r="K12" s="34" t="s">
        <v>54</v>
      </c>
      <c r="M12" s="21"/>
    </row>
    <row r="13" spans="1:14" s="19" customFormat="1" ht="39.75" customHeight="1">
      <c r="A13" s="48">
        <v>8</v>
      </c>
      <c r="B13" s="29" t="s">
        <v>24</v>
      </c>
      <c r="C13" s="30">
        <v>175770</v>
      </c>
      <c r="D13" s="30">
        <v>4000</v>
      </c>
      <c r="E13" s="31">
        <v>2280</v>
      </c>
      <c r="F13" s="31">
        <f t="shared" si="2"/>
        <v>6280</v>
      </c>
      <c r="G13" s="44">
        <f t="shared" ref="G13:G44" si="10">F13/C13</f>
        <v>3.5728508846788416E-2</v>
      </c>
      <c r="H13" s="32">
        <f t="shared" si="3"/>
        <v>169490</v>
      </c>
      <c r="I13" s="33">
        <f t="shared" ref="I13:I44" si="11">H13/C13</f>
        <v>0.96427149115321154</v>
      </c>
      <c r="J13" s="41" t="s">
        <v>53</v>
      </c>
      <c r="K13" s="34" t="s">
        <v>54</v>
      </c>
      <c r="M13" s="21"/>
    </row>
    <row r="14" spans="1:14" s="35" customFormat="1" ht="59.25" customHeight="1">
      <c r="A14" s="48">
        <v>9</v>
      </c>
      <c r="B14" s="29" t="s">
        <v>39</v>
      </c>
      <c r="C14" s="30">
        <v>110880</v>
      </c>
      <c r="D14" s="30"/>
      <c r="E14" s="31">
        <v>27360</v>
      </c>
      <c r="F14" s="31">
        <f>SUM(D14:E14)</f>
        <v>27360</v>
      </c>
      <c r="G14" s="44">
        <f>F14/C14</f>
        <v>0.24675324675324675</v>
      </c>
      <c r="H14" s="32">
        <f>C14-F14</f>
        <v>83520</v>
      </c>
      <c r="I14" s="33">
        <f>H14/C14</f>
        <v>0.75324675324675328</v>
      </c>
      <c r="J14" s="40" t="s">
        <v>56</v>
      </c>
      <c r="K14" s="34" t="s">
        <v>66</v>
      </c>
      <c r="M14" s="36"/>
    </row>
    <row r="15" spans="1:14" s="35" customFormat="1" ht="59.25" customHeight="1">
      <c r="A15" s="48">
        <v>10</v>
      </c>
      <c r="B15" s="29" t="s">
        <v>74</v>
      </c>
      <c r="C15" s="30">
        <v>318050</v>
      </c>
      <c r="D15" s="30">
        <v>136100</v>
      </c>
      <c r="E15" s="31"/>
      <c r="F15" s="31">
        <f>SUM(D15:E15)</f>
        <v>136100</v>
      </c>
      <c r="G15" s="44">
        <f>F15/C15</f>
        <v>0.42792013834302783</v>
      </c>
      <c r="H15" s="32">
        <f>C15-F15</f>
        <v>181950</v>
      </c>
      <c r="I15" s="33">
        <f>H15/C15</f>
        <v>0.57207986165697222</v>
      </c>
      <c r="J15" s="45" t="s">
        <v>77</v>
      </c>
      <c r="K15" s="34" t="s">
        <v>76</v>
      </c>
      <c r="M15" s="36"/>
    </row>
    <row r="16" spans="1:14" s="35" customFormat="1" ht="59.25" customHeight="1">
      <c r="A16" s="48">
        <v>11</v>
      </c>
      <c r="B16" s="29" t="s">
        <v>93</v>
      </c>
      <c r="C16" s="30">
        <v>50100</v>
      </c>
      <c r="D16" s="30"/>
      <c r="E16" s="31"/>
      <c r="F16" s="31">
        <f>SUM(D16:E16)</f>
        <v>0</v>
      </c>
      <c r="G16" s="44">
        <f>F16/C16</f>
        <v>0</v>
      </c>
      <c r="H16" s="32">
        <f>C16-F16</f>
        <v>50100</v>
      </c>
      <c r="I16" s="33">
        <f>H16/C16</f>
        <v>1</v>
      </c>
      <c r="J16" s="48" t="s">
        <v>94</v>
      </c>
      <c r="K16" s="34" t="s">
        <v>95</v>
      </c>
      <c r="M16" s="36"/>
    </row>
    <row r="17" spans="1:13" s="35" customFormat="1" ht="43.5" customHeight="1">
      <c r="A17" s="48">
        <v>12</v>
      </c>
      <c r="B17" s="29" t="s">
        <v>25</v>
      </c>
      <c r="C17" s="30">
        <v>126100</v>
      </c>
      <c r="D17" s="30"/>
      <c r="E17" s="31"/>
      <c r="F17" s="31">
        <f t="shared" si="2"/>
        <v>0</v>
      </c>
      <c r="G17" s="44">
        <f t="shared" si="10"/>
        <v>0</v>
      </c>
      <c r="H17" s="32">
        <f t="shared" si="3"/>
        <v>126100</v>
      </c>
      <c r="I17" s="33">
        <f t="shared" si="11"/>
        <v>1</v>
      </c>
      <c r="J17" s="40" t="s">
        <v>55</v>
      </c>
      <c r="K17" s="34" t="s">
        <v>54</v>
      </c>
      <c r="M17" s="36"/>
    </row>
    <row r="18" spans="1:13" s="35" customFormat="1" ht="48" customHeight="1">
      <c r="A18" s="48">
        <v>13</v>
      </c>
      <c r="B18" s="29" t="s">
        <v>29</v>
      </c>
      <c r="C18" s="30">
        <v>73000</v>
      </c>
      <c r="D18" s="30"/>
      <c r="E18" s="31"/>
      <c r="F18" s="31">
        <f t="shared" si="2"/>
        <v>0</v>
      </c>
      <c r="G18" s="44">
        <f t="shared" si="10"/>
        <v>0</v>
      </c>
      <c r="H18" s="32">
        <f t="shared" si="3"/>
        <v>73000</v>
      </c>
      <c r="I18" s="33">
        <f t="shared" si="11"/>
        <v>1</v>
      </c>
      <c r="J18" s="41" t="s">
        <v>55</v>
      </c>
      <c r="K18" s="34" t="s">
        <v>54</v>
      </c>
      <c r="M18" s="36"/>
    </row>
    <row r="19" spans="1:13" s="35" customFormat="1" ht="56.25" customHeight="1">
      <c r="A19" s="48">
        <v>14</v>
      </c>
      <c r="B19" s="29" t="s">
        <v>40</v>
      </c>
      <c r="C19" s="30">
        <v>135000</v>
      </c>
      <c r="D19" s="30"/>
      <c r="E19" s="31"/>
      <c r="F19" s="31">
        <f t="shared" si="2"/>
        <v>0</v>
      </c>
      <c r="G19" s="44">
        <f t="shared" si="10"/>
        <v>0</v>
      </c>
      <c r="H19" s="32">
        <f t="shared" si="3"/>
        <v>135000</v>
      </c>
      <c r="I19" s="33">
        <f t="shared" si="11"/>
        <v>1</v>
      </c>
      <c r="J19" s="41" t="s">
        <v>55</v>
      </c>
      <c r="K19" s="34" t="s">
        <v>54</v>
      </c>
      <c r="M19" s="36"/>
    </row>
    <row r="20" spans="1:13" s="35" customFormat="1" ht="60" customHeight="1">
      <c r="A20" s="48">
        <v>15</v>
      </c>
      <c r="B20" s="29" t="s">
        <v>41</v>
      </c>
      <c r="C20" s="30">
        <v>120000</v>
      </c>
      <c r="D20" s="30"/>
      <c r="E20" s="31"/>
      <c r="F20" s="31">
        <f t="shared" si="2"/>
        <v>0</v>
      </c>
      <c r="G20" s="44">
        <f t="shared" si="10"/>
        <v>0</v>
      </c>
      <c r="H20" s="32">
        <f t="shared" si="3"/>
        <v>120000</v>
      </c>
      <c r="I20" s="33">
        <f t="shared" si="11"/>
        <v>1</v>
      </c>
      <c r="J20" s="41" t="s">
        <v>55</v>
      </c>
      <c r="K20" s="34" t="s">
        <v>54</v>
      </c>
      <c r="M20" s="36"/>
    </row>
    <row r="21" spans="1:13" s="35" customFormat="1" ht="55.5" customHeight="1">
      <c r="A21" s="48">
        <v>16</v>
      </c>
      <c r="B21" s="29" t="s">
        <v>42</v>
      </c>
      <c r="C21" s="30">
        <v>167100</v>
      </c>
      <c r="D21" s="30"/>
      <c r="E21" s="31"/>
      <c r="F21" s="31">
        <f t="shared" si="2"/>
        <v>0</v>
      </c>
      <c r="G21" s="44">
        <f t="shared" si="10"/>
        <v>0</v>
      </c>
      <c r="H21" s="32">
        <f t="shared" si="3"/>
        <v>167100</v>
      </c>
      <c r="I21" s="33">
        <f t="shared" si="11"/>
        <v>1</v>
      </c>
      <c r="J21" s="40" t="s">
        <v>43</v>
      </c>
      <c r="K21" s="12"/>
      <c r="M21" s="36"/>
    </row>
    <row r="22" spans="1:13" s="35" customFormat="1" ht="55.5" customHeight="1">
      <c r="A22" s="48">
        <v>17</v>
      </c>
      <c r="B22" s="29" t="s">
        <v>82</v>
      </c>
      <c r="C22" s="30">
        <v>200000</v>
      </c>
      <c r="D22" s="30">
        <v>145656</v>
      </c>
      <c r="E22" s="31">
        <v>25691</v>
      </c>
      <c r="F22" s="31">
        <f t="shared" ref="F22" si="12">SUM(D22:E22)</f>
        <v>171347</v>
      </c>
      <c r="G22" s="44">
        <f t="shared" ref="G22" si="13">F22/C22</f>
        <v>0.85673500000000002</v>
      </c>
      <c r="H22" s="32">
        <f t="shared" ref="H22" si="14">C22-F22</f>
        <v>28653</v>
      </c>
      <c r="I22" s="33">
        <f t="shared" ref="I22" si="15">H22/C22</f>
        <v>0.143265</v>
      </c>
      <c r="J22" s="46" t="s">
        <v>79</v>
      </c>
      <c r="K22" s="34" t="s">
        <v>80</v>
      </c>
      <c r="M22" s="36"/>
    </row>
    <row r="23" spans="1:13" s="35" customFormat="1" ht="57.75" customHeight="1">
      <c r="A23" s="48">
        <v>18</v>
      </c>
      <c r="B23" s="29" t="s">
        <v>16</v>
      </c>
      <c r="C23" s="30">
        <v>693000</v>
      </c>
      <c r="D23" s="30">
        <v>1698</v>
      </c>
      <c r="E23" s="31">
        <v>423839</v>
      </c>
      <c r="F23" s="31">
        <f t="shared" si="2"/>
        <v>425537</v>
      </c>
      <c r="G23" s="44">
        <f t="shared" si="10"/>
        <v>0.61405050505050507</v>
      </c>
      <c r="H23" s="32">
        <f t="shared" si="3"/>
        <v>267463</v>
      </c>
      <c r="I23" s="33">
        <f t="shared" si="11"/>
        <v>0.38594949494949493</v>
      </c>
      <c r="J23" s="40" t="s">
        <v>17</v>
      </c>
      <c r="K23" s="34" t="s">
        <v>75</v>
      </c>
      <c r="M23" s="36"/>
    </row>
    <row r="24" spans="1:13" s="35" customFormat="1" ht="59.25" customHeight="1">
      <c r="A24" s="48">
        <v>19</v>
      </c>
      <c r="B24" s="29" t="s">
        <v>19</v>
      </c>
      <c r="C24" s="30">
        <v>105169</v>
      </c>
      <c r="D24" s="30"/>
      <c r="E24" s="31"/>
      <c r="F24" s="31">
        <f>SUM(D24:E24)</f>
        <v>0</v>
      </c>
      <c r="G24" s="44">
        <f>F24/C24</f>
        <v>0</v>
      </c>
      <c r="H24" s="32">
        <f>C24-F24</f>
        <v>105169</v>
      </c>
      <c r="I24" s="33">
        <f>H24/C24</f>
        <v>1</v>
      </c>
      <c r="J24" s="40" t="s">
        <v>17</v>
      </c>
      <c r="K24" s="34" t="s">
        <v>44</v>
      </c>
      <c r="M24" s="36"/>
    </row>
    <row r="25" spans="1:13" s="35" customFormat="1" ht="58.5" customHeight="1">
      <c r="A25" s="48">
        <v>20</v>
      </c>
      <c r="B25" s="29" t="s">
        <v>18</v>
      </c>
      <c r="C25" s="30">
        <v>10000</v>
      </c>
      <c r="D25" s="30"/>
      <c r="E25" s="31">
        <v>10000</v>
      </c>
      <c r="F25" s="31">
        <f t="shared" si="2"/>
        <v>10000</v>
      </c>
      <c r="G25" s="44">
        <f t="shared" si="10"/>
        <v>1</v>
      </c>
      <c r="H25" s="32">
        <f t="shared" si="3"/>
        <v>0</v>
      </c>
      <c r="I25" s="33">
        <f t="shared" si="11"/>
        <v>0</v>
      </c>
      <c r="J25" s="40" t="s">
        <v>17</v>
      </c>
      <c r="K25" s="34" t="s">
        <v>44</v>
      </c>
      <c r="M25" s="36"/>
    </row>
    <row r="26" spans="1:13" s="35" customFormat="1" ht="60" customHeight="1">
      <c r="A26" s="48">
        <v>21</v>
      </c>
      <c r="B26" s="29" t="s">
        <v>20</v>
      </c>
      <c r="C26" s="30">
        <v>10000</v>
      </c>
      <c r="D26" s="30"/>
      <c r="E26" s="31">
        <v>10000</v>
      </c>
      <c r="F26" s="31">
        <f t="shared" si="2"/>
        <v>10000</v>
      </c>
      <c r="G26" s="44">
        <f t="shared" si="10"/>
        <v>1</v>
      </c>
      <c r="H26" s="32">
        <f t="shared" si="3"/>
        <v>0</v>
      </c>
      <c r="I26" s="33">
        <f t="shared" si="11"/>
        <v>0</v>
      </c>
      <c r="J26" s="40" t="s">
        <v>17</v>
      </c>
      <c r="K26" s="34" t="s">
        <v>59</v>
      </c>
      <c r="M26" s="36"/>
    </row>
    <row r="27" spans="1:13" s="35" customFormat="1" ht="58.5">
      <c r="A27" s="48">
        <v>22</v>
      </c>
      <c r="B27" s="29" t="s">
        <v>45</v>
      </c>
      <c r="C27" s="30">
        <v>154000</v>
      </c>
      <c r="D27" s="30"/>
      <c r="E27" s="31">
        <v>99275</v>
      </c>
      <c r="F27" s="31">
        <f t="shared" si="2"/>
        <v>99275</v>
      </c>
      <c r="G27" s="44">
        <f t="shared" si="10"/>
        <v>0.64464285714285718</v>
      </c>
      <c r="H27" s="32">
        <f t="shared" si="3"/>
        <v>54725</v>
      </c>
      <c r="I27" s="33">
        <f t="shared" si="11"/>
        <v>0.35535714285714287</v>
      </c>
      <c r="J27" s="40" t="s">
        <v>67</v>
      </c>
      <c r="K27" s="34" t="s">
        <v>68</v>
      </c>
      <c r="M27" s="36"/>
    </row>
    <row r="28" spans="1:13" s="35" customFormat="1" ht="78">
      <c r="A28" s="48">
        <v>23</v>
      </c>
      <c r="B28" s="29" t="s">
        <v>46</v>
      </c>
      <c r="C28" s="30">
        <v>660000</v>
      </c>
      <c r="D28" s="30">
        <v>65188</v>
      </c>
      <c r="E28" s="31">
        <v>41765</v>
      </c>
      <c r="F28" s="31">
        <f t="shared" si="2"/>
        <v>106953</v>
      </c>
      <c r="G28" s="44">
        <f t="shared" si="10"/>
        <v>0.16205</v>
      </c>
      <c r="H28" s="32">
        <f t="shared" si="3"/>
        <v>553047</v>
      </c>
      <c r="I28" s="33">
        <f t="shared" si="11"/>
        <v>0.83794999999999997</v>
      </c>
      <c r="J28" s="40" t="s">
        <v>92</v>
      </c>
      <c r="K28" s="34" t="s">
        <v>69</v>
      </c>
      <c r="M28" s="36"/>
    </row>
    <row r="29" spans="1:13" s="35" customFormat="1" ht="51.75" customHeight="1">
      <c r="A29" s="48">
        <v>24</v>
      </c>
      <c r="B29" s="29" t="s">
        <v>30</v>
      </c>
      <c r="C29" s="30">
        <v>180000</v>
      </c>
      <c r="D29" s="30">
        <v>8800</v>
      </c>
      <c r="E29" s="31"/>
      <c r="F29" s="31">
        <f t="shared" si="2"/>
        <v>8800</v>
      </c>
      <c r="G29" s="44">
        <f t="shared" si="10"/>
        <v>4.8888888888888891E-2</v>
      </c>
      <c r="H29" s="32">
        <f t="shared" si="3"/>
        <v>171200</v>
      </c>
      <c r="I29" s="33">
        <f t="shared" si="11"/>
        <v>0.95111111111111113</v>
      </c>
      <c r="J29" s="40" t="s">
        <v>17</v>
      </c>
      <c r="K29" s="34" t="s">
        <v>70</v>
      </c>
      <c r="M29" s="36"/>
    </row>
    <row r="30" spans="1:13" s="35" customFormat="1" ht="51.75" customHeight="1">
      <c r="A30" s="48">
        <v>25</v>
      </c>
      <c r="B30" s="29" t="s">
        <v>31</v>
      </c>
      <c r="C30" s="30">
        <v>180000</v>
      </c>
      <c r="D30" s="30"/>
      <c r="E30" s="31"/>
      <c r="F30" s="31">
        <f t="shared" si="2"/>
        <v>0</v>
      </c>
      <c r="G30" s="44">
        <f t="shared" si="10"/>
        <v>0</v>
      </c>
      <c r="H30" s="32">
        <f t="shared" si="3"/>
        <v>180000</v>
      </c>
      <c r="I30" s="33">
        <f t="shared" si="11"/>
        <v>1</v>
      </c>
      <c r="J30" s="40" t="s">
        <v>17</v>
      </c>
      <c r="K30" s="34" t="s">
        <v>47</v>
      </c>
      <c r="M30" s="36"/>
    </row>
    <row r="31" spans="1:13" s="35" customFormat="1" ht="82.5" customHeight="1">
      <c r="A31" s="48">
        <v>26</v>
      </c>
      <c r="B31" s="29" t="s">
        <v>71</v>
      </c>
      <c r="C31" s="30">
        <v>53000</v>
      </c>
      <c r="D31" s="30"/>
      <c r="E31" s="31"/>
      <c r="F31" s="31">
        <f t="shared" ref="F31" si="16">SUM(D31:E31)</f>
        <v>0</v>
      </c>
      <c r="G31" s="44">
        <f t="shared" ref="G31" si="17">F31/C31</f>
        <v>0</v>
      </c>
      <c r="H31" s="32">
        <f t="shared" ref="H31" si="18">C31-F31</f>
        <v>53000</v>
      </c>
      <c r="I31" s="33">
        <f t="shared" ref="I31" si="19">H31/C31</f>
        <v>1</v>
      </c>
      <c r="J31" s="42" t="s">
        <v>72</v>
      </c>
      <c r="K31" s="34" t="s">
        <v>73</v>
      </c>
      <c r="M31" s="36"/>
    </row>
    <row r="32" spans="1:13" s="35" customFormat="1" ht="82.5" customHeight="1">
      <c r="A32" s="48">
        <v>27</v>
      </c>
      <c r="B32" s="29" t="s">
        <v>88</v>
      </c>
      <c r="C32" s="30">
        <v>1100000</v>
      </c>
      <c r="D32" s="30"/>
      <c r="E32" s="31"/>
      <c r="F32" s="31">
        <f t="shared" ref="F32" si="20">SUM(D32:E32)</f>
        <v>0</v>
      </c>
      <c r="G32" s="44">
        <f t="shared" ref="G32" si="21">F32/C32</f>
        <v>0</v>
      </c>
      <c r="H32" s="32">
        <f t="shared" ref="H32" si="22">C32-F32</f>
        <v>1100000</v>
      </c>
      <c r="I32" s="33">
        <f t="shared" ref="I32" si="23">H32/C32</f>
        <v>1</v>
      </c>
      <c r="J32" s="47" t="s">
        <v>89</v>
      </c>
      <c r="K32" s="34"/>
      <c r="M32" s="36"/>
    </row>
    <row r="33" spans="1:13" s="35" customFormat="1" ht="51.75" customHeight="1">
      <c r="A33" s="48">
        <v>28</v>
      </c>
      <c r="B33" s="29" t="s">
        <v>57</v>
      </c>
      <c r="C33" s="30">
        <v>64820</v>
      </c>
      <c r="D33" s="30"/>
      <c r="E33" s="31"/>
      <c r="F33" s="31">
        <f t="shared" ref="F33" si="24">SUM(D33:E33)</f>
        <v>0</v>
      </c>
      <c r="G33" s="44">
        <f t="shared" ref="G33" si="25">F33/C33</f>
        <v>0</v>
      </c>
      <c r="H33" s="32">
        <f t="shared" ref="H33" si="26">C33-F33</f>
        <v>64820</v>
      </c>
      <c r="I33" s="33">
        <f t="shared" ref="I33" si="27">H33/C33</f>
        <v>1</v>
      </c>
      <c r="J33" s="41" t="s">
        <v>58</v>
      </c>
      <c r="K33" s="34" t="s">
        <v>78</v>
      </c>
      <c r="M33" s="36"/>
    </row>
    <row r="34" spans="1:13" s="19" customFormat="1" ht="39" customHeight="1">
      <c r="A34" s="48">
        <v>29</v>
      </c>
      <c r="B34" s="29" t="s">
        <v>26</v>
      </c>
      <c r="C34" s="30">
        <v>60580</v>
      </c>
      <c r="D34" s="30">
        <v>19382</v>
      </c>
      <c r="E34" s="31"/>
      <c r="F34" s="31">
        <f t="shared" si="2"/>
        <v>19382</v>
      </c>
      <c r="G34" s="44">
        <f t="shared" si="10"/>
        <v>0.31994057444701224</v>
      </c>
      <c r="H34" s="32">
        <f t="shared" si="3"/>
        <v>41198</v>
      </c>
      <c r="I34" s="33">
        <f t="shared" si="11"/>
        <v>0.68005942555298782</v>
      </c>
      <c r="J34" s="40" t="s">
        <v>60</v>
      </c>
      <c r="K34" s="34" t="s">
        <v>54</v>
      </c>
      <c r="M34" s="21"/>
    </row>
    <row r="35" spans="1:13" s="19" customFormat="1" ht="39" customHeight="1">
      <c r="A35" s="48">
        <v>30</v>
      </c>
      <c r="B35" s="29" t="s">
        <v>32</v>
      </c>
      <c r="C35" s="30">
        <v>500000</v>
      </c>
      <c r="D35" s="30"/>
      <c r="E35" s="31">
        <v>50500</v>
      </c>
      <c r="F35" s="31">
        <f t="shared" si="2"/>
        <v>50500</v>
      </c>
      <c r="G35" s="44">
        <f t="shared" si="10"/>
        <v>0.10100000000000001</v>
      </c>
      <c r="H35" s="32">
        <f t="shared" si="3"/>
        <v>449500</v>
      </c>
      <c r="I35" s="33">
        <f t="shared" si="11"/>
        <v>0.89900000000000002</v>
      </c>
      <c r="J35" s="40" t="s">
        <v>33</v>
      </c>
      <c r="K35" s="34"/>
      <c r="M35" s="21"/>
    </row>
    <row r="36" spans="1:13" s="19" customFormat="1" ht="39" customHeight="1">
      <c r="A36" s="48">
        <v>31</v>
      </c>
      <c r="B36" s="29" t="s">
        <v>62</v>
      </c>
      <c r="C36" s="30">
        <v>22000</v>
      </c>
      <c r="D36" s="30"/>
      <c r="E36" s="31"/>
      <c r="F36" s="31">
        <f t="shared" ref="F36:F38" si="28">SUM(D36:E36)</f>
        <v>0</v>
      </c>
      <c r="G36" s="44">
        <f t="shared" ref="G36:G38" si="29">F36/C36</f>
        <v>0</v>
      </c>
      <c r="H36" s="32">
        <f t="shared" ref="H36:H38" si="30">C36-F36</f>
        <v>22000</v>
      </c>
      <c r="I36" s="33">
        <f t="shared" ref="I36:I38" si="31">H36/C36</f>
        <v>1</v>
      </c>
      <c r="J36" s="41" t="s">
        <v>63</v>
      </c>
      <c r="K36" s="34"/>
      <c r="M36" s="21"/>
    </row>
    <row r="37" spans="1:13" s="19" customFormat="1" ht="55.5" customHeight="1">
      <c r="A37" s="48">
        <v>32</v>
      </c>
      <c r="B37" s="29" t="s">
        <v>84</v>
      </c>
      <c r="C37" s="30">
        <v>315000</v>
      </c>
      <c r="D37" s="30">
        <v>315000</v>
      </c>
      <c r="E37" s="31"/>
      <c r="F37" s="31">
        <f t="shared" ref="F37" si="32">SUM(D37:E37)</f>
        <v>315000</v>
      </c>
      <c r="G37" s="44">
        <f t="shared" ref="G37" si="33">F37/C37</f>
        <v>1</v>
      </c>
      <c r="H37" s="32">
        <f t="shared" ref="H37" si="34">C37-F37</f>
        <v>0</v>
      </c>
      <c r="I37" s="33">
        <f t="shared" ref="I37" si="35">H37/C37</f>
        <v>0</v>
      </c>
      <c r="J37" s="47" t="s">
        <v>85</v>
      </c>
      <c r="K37" s="34"/>
      <c r="M37" s="21"/>
    </row>
    <row r="38" spans="1:13" s="19" customFormat="1" ht="56.25" customHeight="1">
      <c r="A38" s="48">
        <v>33</v>
      </c>
      <c r="B38" s="29" t="s">
        <v>64</v>
      </c>
      <c r="C38" s="30">
        <v>40320</v>
      </c>
      <c r="D38" s="30"/>
      <c r="E38" s="31"/>
      <c r="F38" s="31">
        <f t="shared" si="28"/>
        <v>0</v>
      </c>
      <c r="G38" s="44">
        <f t="shared" si="29"/>
        <v>0</v>
      </c>
      <c r="H38" s="32">
        <f t="shared" si="30"/>
        <v>40320</v>
      </c>
      <c r="I38" s="33">
        <f t="shared" si="31"/>
        <v>1</v>
      </c>
      <c r="J38" s="41" t="s">
        <v>65</v>
      </c>
      <c r="K38" s="34"/>
      <c r="M38" s="21"/>
    </row>
    <row r="39" spans="1:13" s="19" customFormat="1" ht="56.25" customHeight="1">
      <c r="A39" s="48">
        <v>34</v>
      </c>
      <c r="B39" s="29" t="s">
        <v>83</v>
      </c>
      <c r="C39" s="30">
        <v>30000</v>
      </c>
      <c r="D39" s="30"/>
      <c r="E39" s="31"/>
      <c r="F39" s="31">
        <f t="shared" ref="F39" si="36">SUM(D39:E39)</f>
        <v>0</v>
      </c>
      <c r="G39" s="44">
        <f t="shared" ref="G39" si="37">F39/C39</f>
        <v>0</v>
      </c>
      <c r="H39" s="32">
        <f t="shared" ref="H39" si="38">C39-F39</f>
        <v>30000</v>
      </c>
      <c r="I39" s="33">
        <f t="shared" ref="I39" si="39">H39/C39</f>
        <v>1</v>
      </c>
      <c r="J39" s="47" t="s">
        <v>65</v>
      </c>
      <c r="K39" s="34"/>
      <c r="M39" s="21"/>
    </row>
    <row r="40" spans="1:13" s="35" customFormat="1" ht="39">
      <c r="A40" s="48">
        <v>35</v>
      </c>
      <c r="B40" s="29" t="s">
        <v>27</v>
      </c>
      <c r="C40" s="30">
        <v>105830</v>
      </c>
      <c r="D40" s="30">
        <v>40000</v>
      </c>
      <c r="E40" s="31">
        <v>24000</v>
      </c>
      <c r="F40" s="31">
        <f t="shared" si="2"/>
        <v>64000</v>
      </c>
      <c r="G40" s="44">
        <f t="shared" si="10"/>
        <v>0.60474345648681849</v>
      </c>
      <c r="H40" s="32">
        <f t="shared" si="3"/>
        <v>41830</v>
      </c>
      <c r="I40" s="33">
        <f t="shared" si="11"/>
        <v>0.39525654351318151</v>
      </c>
      <c r="J40" s="40" t="s">
        <v>61</v>
      </c>
      <c r="K40" s="34" t="s">
        <v>54</v>
      </c>
      <c r="M40" s="36"/>
    </row>
    <row r="41" spans="1:13" s="35" customFormat="1" ht="39">
      <c r="A41" s="48">
        <v>36</v>
      </c>
      <c r="B41" s="29" t="s">
        <v>28</v>
      </c>
      <c r="C41" s="30">
        <v>192000</v>
      </c>
      <c r="D41" s="30">
        <v>134000</v>
      </c>
      <c r="E41" s="31"/>
      <c r="F41" s="31">
        <f t="shared" si="2"/>
        <v>134000</v>
      </c>
      <c r="G41" s="44">
        <f t="shared" si="10"/>
        <v>0.69791666666666663</v>
      </c>
      <c r="H41" s="32">
        <f t="shared" si="3"/>
        <v>58000</v>
      </c>
      <c r="I41" s="33">
        <f t="shared" si="11"/>
        <v>0.30208333333333331</v>
      </c>
      <c r="J41" s="41" t="s">
        <v>61</v>
      </c>
      <c r="K41" s="34" t="s">
        <v>54</v>
      </c>
      <c r="M41" s="36"/>
    </row>
    <row r="42" spans="1:13" s="35" customFormat="1" ht="54" customHeight="1">
      <c r="A42" s="48">
        <v>37</v>
      </c>
      <c r="B42" s="29" t="s">
        <v>48</v>
      </c>
      <c r="C42" s="30">
        <v>169200</v>
      </c>
      <c r="D42" s="30"/>
      <c r="E42" s="31"/>
      <c r="F42" s="31">
        <f t="shared" si="2"/>
        <v>0</v>
      </c>
      <c r="G42" s="44">
        <f t="shared" si="10"/>
        <v>0</v>
      </c>
      <c r="H42" s="32">
        <f t="shared" si="3"/>
        <v>169200</v>
      </c>
      <c r="I42" s="33">
        <f t="shared" si="11"/>
        <v>1</v>
      </c>
      <c r="J42" s="40" t="s">
        <v>87</v>
      </c>
      <c r="K42" s="34" t="s">
        <v>50</v>
      </c>
      <c r="M42" s="36"/>
    </row>
    <row r="43" spans="1:13" s="35" customFormat="1" ht="54" customHeight="1">
      <c r="A43" s="48">
        <v>38</v>
      </c>
      <c r="B43" s="29" t="s">
        <v>86</v>
      </c>
      <c r="C43" s="30">
        <v>150500</v>
      </c>
      <c r="D43" s="30"/>
      <c r="E43" s="31"/>
      <c r="F43" s="31">
        <f t="shared" ref="F43" si="40">SUM(D43:E43)</f>
        <v>0</v>
      </c>
      <c r="G43" s="44">
        <f t="shared" ref="G43" si="41">F43/C43</f>
        <v>0</v>
      </c>
      <c r="H43" s="32">
        <f t="shared" ref="H43" si="42">C43-F43</f>
        <v>150500</v>
      </c>
      <c r="I43" s="33">
        <f t="shared" ref="I43" si="43">H43/C43</f>
        <v>1</v>
      </c>
      <c r="J43" s="47" t="s">
        <v>49</v>
      </c>
      <c r="K43" s="34"/>
      <c r="M43" s="36"/>
    </row>
    <row r="44" spans="1:13" s="35" customFormat="1" ht="89.25" customHeight="1">
      <c r="A44" s="48">
        <v>39</v>
      </c>
      <c r="B44" s="43" t="s">
        <v>52</v>
      </c>
      <c r="C44" s="30">
        <v>57392510</v>
      </c>
      <c r="D44" s="30"/>
      <c r="E44" s="31">
        <v>41573640</v>
      </c>
      <c r="F44" s="31">
        <f t="shared" si="2"/>
        <v>41573640</v>
      </c>
      <c r="G44" s="44">
        <f t="shared" si="10"/>
        <v>0.72437396447724622</v>
      </c>
      <c r="H44" s="32">
        <f t="shared" si="3"/>
        <v>15818870</v>
      </c>
      <c r="I44" s="33">
        <f t="shared" si="11"/>
        <v>0.27562603552275378</v>
      </c>
      <c r="J44" s="40" t="s">
        <v>51</v>
      </c>
      <c r="K44" s="34"/>
      <c r="M44" s="36"/>
    </row>
    <row r="45" spans="1:13" s="35" customFormat="1" ht="18.75">
      <c r="A45" s="37"/>
      <c r="B45" s="38"/>
      <c r="C45" s="36"/>
      <c r="D45" s="39"/>
      <c r="E45" s="39"/>
      <c r="F45" s="39"/>
      <c r="G45" s="36"/>
      <c r="H45" s="36"/>
      <c r="I45" s="36"/>
      <c r="J45" s="36"/>
      <c r="K45" s="38"/>
      <c r="M45" s="36"/>
    </row>
  </sheetData>
  <autoFilter ref="A4:N44"/>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zoomScale="90" zoomScaleNormal="90" zoomScaleSheetLayoutView="90" workbookViewId="0">
      <pane xSplit="2" ySplit="5" topLeftCell="C24" activePane="bottomRight" state="frozen"/>
      <selection pane="topRight" activeCell="C1" sqref="C1"/>
      <selection pane="bottomLeft" activeCell="A6" sqref="A6"/>
      <selection pane="bottomRight" activeCell="K25" sqref="K25"/>
    </sheetView>
  </sheetViews>
  <sheetFormatPr defaultRowHeight="15.7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c r="A1" s="64" t="s">
        <v>34</v>
      </c>
      <c r="B1" s="64"/>
      <c r="C1" s="64"/>
      <c r="D1" s="64"/>
      <c r="E1" s="64"/>
      <c r="F1" s="64"/>
      <c r="G1" s="64"/>
      <c r="H1" s="64"/>
      <c r="I1" s="64"/>
      <c r="J1" s="64"/>
      <c r="K1" s="64"/>
      <c r="L1" s="2"/>
      <c r="M1" s="1"/>
    </row>
    <row r="2" spans="1:14" s="18" customFormat="1" ht="17.25" customHeight="1">
      <c r="A2" s="14"/>
      <c r="B2" s="14"/>
      <c r="C2" s="15"/>
      <c r="D2" s="15"/>
      <c r="E2" s="15"/>
      <c r="F2" s="15"/>
      <c r="G2" s="15"/>
      <c r="H2" s="15"/>
      <c r="I2" s="15"/>
      <c r="J2" s="16"/>
      <c r="K2" s="17" t="s">
        <v>99</v>
      </c>
      <c r="L2" s="17"/>
      <c r="N2" s="15"/>
    </row>
    <row r="3" spans="1:14" s="19" customFormat="1" ht="16.5" customHeight="1">
      <c r="A3" s="65" t="s">
        <v>0</v>
      </c>
      <c r="B3" s="66" t="s">
        <v>1</v>
      </c>
      <c r="C3" s="66" t="s">
        <v>2</v>
      </c>
      <c r="D3" s="65" t="s">
        <v>3</v>
      </c>
      <c r="E3" s="67"/>
      <c r="F3" s="67"/>
      <c r="G3" s="65" t="s">
        <v>4</v>
      </c>
      <c r="H3" s="66" t="s">
        <v>5</v>
      </c>
      <c r="I3" s="65" t="s">
        <v>9</v>
      </c>
      <c r="J3" s="49" t="s">
        <v>6</v>
      </c>
      <c r="K3" s="66" t="s">
        <v>11</v>
      </c>
      <c r="L3" s="63"/>
      <c r="N3" s="20"/>
    </row>
    <row r="4" spans="1:14" s="19" customFormat="1" ht="58.5" customHeight="1">
      <c r="A4" s="65"/>
      <c r="B4" s="66"/>
      <c r="C4" s="66"/>
      <c r="D4" s="49" t="s">
        <v>13</v>
      </c>
      <c r="E4" s="49" t="s">
        <v>10</v>
      </c>
      <c r="F4" s="49" t="s">
        <v>7</v>
      </c>
      <c r="G4" s="65"/>
      <c r="H4" s="66"/>
      <c r="I4" s="65"/>
      <c r="J4" s="49" t="s">
        <v>8</v>
      </c>
      <c r="K4" s="66"/>
      <c r="L4" s="63"/>
      <c r="N4" s="21"/>
    </row>
    <row r="5" spans="1:14" s="19" customFormat="1" ht="34.5" customHeight="1">
      <c r="A5" s="22"/>
      <c r="B5" s="23" t="s">
        <v>12</v>
      </c>
      <c r="C5" s="24">
        <f>SUM(C6:C50)</f>
        <v>68730929</v>
      </c>
      <c r="D5" s="24">
        <f>SUM(D6:D50)</f>
        <v>928279</v>
      </c>
      <c r="E5" s="24">
        <f>SUM(E6:E50)</f>
        <v>42633079</v>
      </c>
      <c r="F5" s="24">
        <f>SUM(F6:F50)</f>
        <v>43561358</v>
      </c>
      <c r="G5" s="25">
        <f>F5/C5</f>
        <v>0.63379556531237924</v>
      </c>
      <c r="H5" s="24">
        <f>SUM(H6:H50)</f>
        <v>25169571</v>
      </c>
      <c r="I5" s="26">
        <f t="shared" ref="I5:I10" si="0">H5/C5</f>
        <v>0.36620443468762076</v>
      </c>
      <c r="J5" s="27"/>
      <c r="K5" s="28"/>
      <c r="M5" s="21"/>
    </row>
    <row r="6" spans="1:14" s="35" customFormat="1" ht="45" customHeight="1">
      <c r="A6" s="49">
        <v>1</v>
      </c>
      <c r="B6" s="29" t="s">
        <v>14</v>
      </c>
      <c r="C6" s="30">
        <v>742000</v>
      </c>
      <c r="D6" s="30">
        <v>51363</v>
      </c>
      <c r="E6" s="31">
        <v>50867</v>
      </c>
      <c r="F6" s="31">
        <f>SUM(D6:E6)</f>
        <v>102230</v>
      </c>
      <c r="G6" s="44">
        <f t="shared" ref="G6:G10" si="1">F6/C6</f>
        <v>0.13777628032345013</v>
      </c>
      <c r="H6" s="32">
        <f>C6-F6</f>
        <v>639770</v>
      </c>
      <c r="I6" s="33">
        <f t="shared" si="0"/>
        <v>0.86222371967654987</v>
      </c>
      <c r="J6" s="49" t="s">
        <v>35</v>
      </c>
      <c r="K6" s="34" t="s">
        <v>36</v>
      </c>
      <c r="M6" s="36"/>
    </row>
    <row r="7" spans="1:14" s="35" customFormat="1" ht="39" customHeight="1">
      <c r="A7" s="49">
        <v>2</v>
      </c>
      <c r="B7" s="29" t="s">
        <v>15</v>
      </c>
      <c r="C7" s="30">
        <v>100000</v>
      </c>
      <c r="D7" s="30">
        <v>15750</v>
      </c>
      <c r="E7" s="31">
        <v>45000</v>
      </c>
      <c r="F7" s="31">
        <f t="shared" ref="F7:F50" si="2">SUM(D7:E7)</f>
        <v>60750</v>
      </c>
      <c r="G7" s="44">
        <f t="shared" si="1"/>
        <v>0.60750000000000004</v>
      </c>
      <c r="H7" s="32">
        <f t="shared" ref="H7:H50" si="3">C7-F7</f>
        <v>39250</v>
      </c>
      <c r="I7" s="33">
        <f t="shared" si="0"/>
        <v>0.39250000000000002</v>
      </c>
      <c r="J7" s="49" t="s">
        <v>35</v>
      </c>
      <c r="K7" s="34" t="s">
        <v>37</v>
      </c>
      <c r="M7" s="36"/>
    </row>
    <row r="8" spans="1:14" s="35" customFormat="1" ht="39" customHeight="1">
      <c r="A8" s="50">
        <v>3</v>
      </c>
      <c r="B8" s="29" t="s">
        <v>90</v>
      </c>
      <c r="C8" s="30">
        <v>42400</v>
      </c>
      <c r="D8" s="30"/>
      <c r="E8" s="31"/>
      <c r="F8" s="31">
        <f t="shared" si="2"/>
        <v>0</v>
      </c>
      <c r="G8" s="44">
        <f t="shared" si="1"/>
        <v>0</v>
      </c>
      <c r="H8" s="32">
        <f t="shared" si="3"/>
        <v>42400</v>
      </c>
      <c r="I8" s="33">
        <f t="shared" si="0"/>
        <v>1</v>
      </c>
      <c r="J8" s="49" t="s">
        <v>91</v>
      </c>
      <c r="K8" s="34"/>
      <c r="M8" s="36"/>
    </row>
    <row r="9" spans="1:14" s="19" customFormat="1" ht="39" customHeight="1">
      <c r="A9" s="50">
        <v>4</v>
      </c>
      <c r="B9" s="29" t="s">
        <v>21</v>
      </c>
      <c r="C9" s="30">
        <v>57050</v>
      </c>
      <c r="D9" s="30">
        <v>32000</v>
      </c>
      <c r="E9" s="31"/>
      <c r="F9" s="31">
        <f t="shared" si="2"/>
        <v>32000</v>
      </c>
      <c r="G9" s="44">
        <f t="shared" si="1"/>
        <v>0.56091148115687994</v>
      </c>
      <c r="H9" s="32">
        <f t="shared" si="3"/>
        <v>25050</v>
      </c>
      <c r="I9" s="33">
        <f t="shared" si="0"/>
        <v>0.43908851884312006</v>
      </c>
      <c r="J9" s="49" t="s">
        <v>53</v>
      </c>
      <c r="K9" s="34" t="s">
        <v>54</v>
      </c>
      <c r="M9" s="21"/>
    </row>
    <row r="10" spans="1:14" s="19" customFormat="1" ht="39" customHeight="1">
      <c r="A10" s="50">
        <v>5</v>
      </c>
      <c r="B10" s="29" t="s">
        <v>22</v>
      </c>
      <c r="C10" s="30">
        <v>430000</v>
      </c>
      <c r="D10" s="30"/>
      <c r="E10" s="31"/>
      <c r="F10" s="31">
        <f t="shared" si="2"/>
        <v>0</v>
      </c>
      <c r="G10" s="44">
        <f t="shared" si="1"/>
        <v>0</v>
      </c>
      <c r="H10" s="32">
        <f t="shared" si="3"/>
        <v>430000</v>
      </c>
      <c r="I10" s="33">
        <f t="shared" si="0"/>
        <v>1</v>
      </c>
      <c r="J10" s="49" t="s">
        <v>53</v>
      </c>
      <c r="K10" s="34" t="s">
        <v>54</v>
      </c>
      <c r="M10" s="21"/>
    </row>
    <row r="11" spans="1:14" s="19" customFormat="1" ht="56.25" customHeight="1">
      <c r="A11" s="50">
        <v>6</v>
      </c>
      <c r="B11" s="29" t="s">
        <v>23</v>
      </c>
      <c r="C11" s="30">
        <v>194670</v>
      </c>
      <c r="D11" s="30">
        <v>9200</v>
      </c>
      <c r="E11" s="31">
        <v>40876</v>
      </c>
      <c r="F11" s="31">
        <f t="shared" si="2"/>
        <v>50076</v>
      </c>
      <c r="G11" s="44">
        <f>F11/C11</f>
        <v>0.25723532131299121</v>
      </c>
      <c r="H11" s="32">
        <f t="shared" si="3"/>
        <v>144594</v>
      </c>
      <c r="I11" s="33">
        <f>H11/C11</f>
        <v>0.74276467868700879</v>
      </c>
      <c r="J11" s="49" t="s">
        <v>53</v>
      </c>
      <c r="K11" s="34" t="s">
        <v>54</v>
      </c>
      <c r="M11" s="21"/>
    </row>
    <row r="12" spans="1:14" s="19" customFormat="1" ht="56.25" customHeight="1">
      <c r="A12" s="50">
        <v>7</v>
      </c>
      <c r="B12" s="29" t="s">
        <v>38</v>
      </c>
      <c r="C12" s="30">
        <v>25000</v>
      </c>
      <c r="D12" s="30">
        <v>25000</v>
      </c>
      <c r="E12" s="31"/>
      <c r="F12" s="31">
        <f t="shared" si="2"/>
        <v>25000</v>
      </c>
      <c r="G12" s="44">
        <f>F12/C12</f>
        <v>1</v>
      </c>
      <c r="H12" s="32">
        <f t="shared" si="3"/>
        <v>0</v>
      </c>
      <c r="I12" s="33">
        <f>H12/C12</f>
        <v>0</v>
      </c>
      <c r="J12" s="49" t="s">
        <v>53</v>
      </c>
      <c r="K12" s="34" t="s">
        <v>54</v>
      </c>
      <c r="M12" s="21"/>
    </row>
    <row r="13" spans="1:14" s="19" customFormat="1" ht="39.75" customHeight="1">
      <c r="A13" s="50">
        <v>8</v>
      </c>
      <c r="B13" s="29" t="s">
        <v>24</v>
      </c>
      <c r="C13" s="30">
        <v>175770</v>
      </c>
      <c r="D13" s="30">
        <v>2000</v>
      </c>
      <c r="E13" s="31">
        <v>4280</v>
      </c>
      <c r="F13" s="31">
        <f t="shared" si="2"/>
        <v>6280</v>
      </c>
      <c r="G13" s="44">
        <f t="shared" ref="G13:G50" si="4">F13/C13</f>
        <v>3.5728508846788416E-2</v>
      </c>
      <c r="H13" s="32">
        <f t="shared" si="3"/>
        <v>169490</v>
      </c>
      <c r="I13" s="33">
        <f t="shared" ref="I13:I50" si="5">H13/C13</f>
        <v>0.96427149115321154</v>
      </c>
      <c r="J13" s="49" t="s">
        <v>53</v>
      </c>
      <c r="K13" s="34" t="s">
        <v>54</v>
      </c>
      <c r="M13" s="21"/>
    </row>
    <row r="14" spans="1:14" s="35" customFormat="1" ht="59.25" customHeight="1">
      <c r="A14" s="50">
        <v>9</v>
      </c>
      <c r="B14" s="29" t="s">
        <v>39</v>
      </c>
      <c r="C14" s="30">
        <v>129360</v>
      </c>
      <c r="D14" s="30"/>
      <c r="E14" s="31">
        <v>31680</v>
      </c>
      <c r="F14" s="31">
        <f>SUM(D14:E14)</f>
        <v>31680</v>
      </c>
      <c r="G14" s="44">
        <f>F14/C14</f>
        <v>0.24489795918367346</v>
      </c>
      <c r="H14" s="32">
        <f>C14-F14</f>
        <v>97680</v>
      </c>
      <c r="I14" s="33">
        <f>H14/C14</f>
        <v>0.75510204081632648</v>
      </c>
      <c r="J14" s="49" t="s">
        <v>56</v>
      </c>
      <c r="K14" s="34" t="s">
        <v>66</v>
      </c>
      <c r="M14" s="36"/>
    </row>
    <row r="15" spans="1:14" s="35" customFormat="1" ht="59.25" customHeight="1">
      <c r="A15" s="50">
        <v>10</v>
      </c>
      <c r="B15" s="29" t="s">
        <v>96</v>
      </c>
      <c r="C15" s="30">
        <v>16000</v>
      </c>
      <c r="D15" s="30"/>
      <c r="E15" s="31"/>
      <c r="F15" s="31">
        <f>SUM(D15:E15)</f>
        <v>0</v>
      </c>
      <c r="G15" s="44">
        <f>F15/C15</f>
        <v>0</v>
      </c>
      <c r="H15" s="32">
        <f>C15-F15</f>
        <v>16000</v>
      </c>
      <c r="I15" s="33">
        <f>H15/C15</f>
        <v>1</v>
      </c>
      <c r="J15" s="49" t="s">
        <v>97</v>
      </c>
      <c r="K15" s="34" t="s">
        <v>98</v>
      </c>
      <c r="M15" s="36"/>
    </row>
    <row r="16" spans="1:14" s="35" customFormat="1" ht="59.25" customHeight="1">
      <c r="A16" s="50">
        <v>11</v>
      </c>
      <c r="B16" s="29" t="s">
        <v>74</v>
      </c>
      <c r="C16" s="30">
        <v>318050</v>
      </c>
      <c r="D16" s="30">
        <v>136100</v>
      </c>
      <c r="E16" s="31"/>
      <c r="F16" s="31">
        <f>SUM(D16:E16)</f>
        <v>136100</v>
      </c>
      <c r="G16" s="44">
        <f>F16/C16</f>
        <v>0.42792013834302783</v>
      </c>
      <c r="H16" s="32">
        <f>C16-F16</f>
        <v>181950</v>
      </c>
      <c r="I16" s="33">
        <f>H16/C16</f>
        <v>0.57207986165697222</v>
      </c>
      <c r="J16" s="49" t="s">
        <v>77</v>
      </c>
      <c r="K16" s="34" t="s">
        <v>76</v>
      </c>
      <c r="M16" s="36"/>
    </row>
    <row r="17" spans="1:13" s="35" customFormat="1" ht="59.25" customHeight="1">
      <c r="A17" s="50">
        <v>12</v>
      </c>
      <c r="B17" s="29" t="s">
        <v>93</v>
      </c>
      <c r="C17" s="30">
        <v>50100</v>
      </c>
      <c r="D17" s="30"/>
      <c r="E17" s="31"/>
      <c r="F17" s="31">
        <f>SUM(D17:E17)</f>
        <v>0</v>
      </c>
      <c r="G17" s="44">
        <f>F17/C17</f>
        <v>0</v>
      </c>
      <c r="H17" s="32">
        <f>C17-F17</f>
        <v>50100</v>
      </c>
      <c r="I17" s="33">
        <f>H17/C17</f>
        <v>1</v>
      </c>
      <c r="J17" s="49" t="s">
        <v>94</v>
      </c>
      <c r="K17" s="34" t="s">
        <v>95</v>
      </c>
      <c r="M17" s="36"/>
    </row>
    <row r="18" spans="1:13" s="35" customFormat="1" ht="75" customHeight="1">
      <c r="A18" s="50">
        <v>13</v>
      </c>
      <c r="B18" s="29" t="s">
        <v>109</v>
      </c>
      <c r="C18" s="30">
        <v>2000000</v>
      </c>
      <c r="D18" s="30"/>
      <c r="E18" s="31"/>
      <c r="F18" s="31">
        <f t="shared" ref="F18:F19" si="6">SUM(D18:E18)</f>
        <v>0</v>
      </c>
      <c r="G18" s="44">
        <f t="shared" ref="G18:G19" si="7">F18/C18</f>
        <v>0</v>
      </c>
      <c r="H18" s="32">
        <f t="shared" ref="H18:H19" si="8">C18-F18</f>
        <v>2000000</v>
      </c>
      <c r="I18" s="33">
        <f t="shared" ref="I18:I19" si="9">H18/C18</f>
        <v>1</v>
      </c>
      <c r="J18" s="50" t="s">
        <v>111</v>
      </c>
      <c r="K18" s="34" t="s">
        <v>112</v>
      </c>
      <c r="M18" s="36"/>
    </row>
    <row r="19" spans="1:13" s="35" customFormat="1" ht="59.25" customHeight="1">
      <c r="A19" s="50">
        <v>14</v>
      </c>
      <c r="B19" s="29" t="s">
        <v>110</v>
      </c>
      <c r="C19" s="30">
        <v>1118000</v>
      </c>
      <c r="D19" s="30"/>
      <c r="E19" s="31"/>
      <c r="F19" s="31">
        <f t="shared" si="6"/>
        <v>0</v>
      </c>
      <c r="G19" s="44">
        <f t="shared" si="7"/>
        <v>0</v>
      </c>
      <c r="H19" s="32">
        <f t="shared" si="8"/>
        <v>1118000</v>
      </c>
      <c r="I19" s="33">
        <f t="shared" si="9"/>
        <v>1</v>
      </c>
      <c r="J19" s="50" t="s">
        <v>111</v>
      </c>
      <c r="K19" s="34" t="s">
        <v>112</v>
      </c>
      <c r="M19" s="36"/>
    </row>
    <row r="20" spans="1:13" s="35" customFormat="1" ht="43.5" customHeight="1">
      <c r="A20" s="50">
        <v>15</v>
      </c>
      <c r="B20" s="29" t="s">
        <v>25</v>
      </c>
      <c r="C20" s="30">
        <v>126100</v>
      </c>
      <c r="D20" s="30"/>
      <c r="E20" s="31"/>
      <c r="F20" s="31">
        <f t="shared" si="2"/>
        <v>0</v>
      </c>
      <c r="G20" s="44">
        <f t="shared" si="4"/>
        <v>0</v>
      </c>
      <c r="H20" s="32">
        <f t="shared" si="3"/>
        <v>126100</v>
      </c>
      <c r="I20" s="33">
        <f t="shared" si="5"/>
        <v>1</v>
      </c>
      <c r="J20" s="49" t="s">
        <v>55</v>
      </c>
      <c r="K20" s="34" t="s">
        <v>54</v>
      </c>
      <c r="M20" s="36"/>
    </row>
    <row r="21" spans="1:13" s="35" customFormat="1" ht="48" customHeight="1">
      <c r="A21" s="50">
        <v>16</v>
      </c>
      <c r="B21" s="29" t="s">
        <v>29</v>
      </c>
      <c r="C21" s="30">
        <v>73000</v>
      </c>
      <c r="D21" s="30"/>
      <c r="E21" s="31"/>
      <c r="F21" s="31">
        <f t="shared" si="2"/>
        <v>0</v>
      </c>
      <c r="G21" s="44">
        <f t="shared" si="4"/>
        <v>0</v>
      </c>
      <c r="H21" s="32">
        <f t="shared" si="3"/>
        <v>73000</v>
      </c>
      <c r="I21" s="33">
        <f t="shared" si="5"/>
        <v>1</v>
      </c>
      <c r="J21" s="49" t="s">
        <v>55</v>
      </c>
      <c r="K21" s="34" t="s">
        <v>54</v>
      </c>
      <c r="M21" s="36"/>
    </row>
    <row r="22" spans="1:13" s="35" customFormat="1" ht="56.25" customHeight="1">
      <c r="A22" s="50">
        <v>17</v>
      </c>
      <c r="B22" s="29" t="s">
        <v>40</v>
      </c>
      <c r="C22" s="30">
        <v>135000</v>
      </c>
      <c r="D22" s="30"/>
      <c r="E22" s="31"/>
      <c r="F22" s="31">
        <f t="shared" si="2"/>
        <v>0</v>
      </c>
      <c r="G22" s="44">
        <f t="shared" si="4"/>
        <v>0</v>
      </c>
      <c r="H22" s="32">
        <f t="shared" si="3"/>
        <v>135000</v>
      </c>
      <c r="I22" s="33">
        <f t="shared" si="5"/>
        <v>1</v>
      </c>
      <c r="J22" s="49" t="s">
        <v>55</v>
      </c>
      <c r="K22" s="34" t="s">
        <v>54</v>
      </c>
      <c r="M22" s="36"/>
    </row>
    <row r="23" spans="1:13" s="35" customFormat="1" ht="60" customHeight="1">
      <c r="A23" s="50">
        <v>18</v>
      </c>
      <c r="B23" s="29" t="s">
        <v>41</v>
      </c>
      <c r="C23" s="30">
        <v>120000</v>
      </c>
      <c r="D23" s="30"/>
      <c r="E23" s="31"/>
      <c r="F23" s="31">
        <f t="shared" si="2"/>
        <v>0</v>
      </c>
      <c r="G23" s="44">
        <f t="shared" si="4"/>
        <v>0</v>
      </c>
      <c r="H23" s="32">
        <f t="shared" si="3"/>
        <v>120000</v>
      </c>
      <c r="I23" s="33">
        <f t="shared" si="5"/>
        <v>1</v>
      </c>
      <c r="J23" s="49" t="s">
        <v>55</v>
      </c>
      <c r="K23" s="34" t="s">
        <v>54</v>
      </c>
      <c r="M23" s="36"/>
    </row>
    <row r="24" spans="1:13" s="35" customFormat="1" ht="55.5" customHeight="1">
      <c r="A24" s="50">
        <v>19</v>
      </c>
      <c r="B24" s="29" t="s">
        <v>42</v>
      </c>
      <c r="C24" s="30">
        <v>167100</v>
      </c>
      <c r="D24" s="30">
        <v>70980</v>
      </c>
      <c r="E24" s="31"/>
      <c r="F24" s="31">
        <f t="shared" si="2"/>
        <v>70980</v>
      </c>
      <c r="G24" s="44">
        <f t="shared" si="4"/>
        <v>0.42477558348294436</v>
      </c>
      <c r="H24" s="32">
        <f t="shared" si="3"/>
        <v>96120</v>
      </c>
      <c r="I24" s="33">
        <f t="shared" si="5"/>
        <v>0.57522441651705569</v>
      </c>
      <c r="J24" s="49" t="s">
        <v>43</v>
      </c>
      <c r="K24" s="34" t="s">
        <v>114</v>
      </c>
      <c r="M24" s="36"/>
    </row>
    <row r="25" spans="1:13" s="35" customFormat="1" ht="55.5" customHeight="1">
      <c r="A25" s="50">
        <v>20</v>
      </c>
      <c r="B25" s="29" t="s">
        <v>82</v>
      </c>
      <c r="C25" s="30">
        <v>200000</v>
      </c>
      <c r="D25" s="30">
        <v>79846</v>
      </c>
      <c r="E25" s="31">
        <v>120154</v>
      </c>
      <c r="F25" s="31">
        <f t="shared" si="2"/>
        <v>200000</v>
      </c>
      <c r="G25" s="44">
        <f t="shared" si="4"/>
        <v>1</v>
      </c>
      <c r="H25" s="32">
        <f t="shared" si="3"/>
        <v>0</v>
      </c>
      <c r="I25" s="33">
        <f t="shared" si="5"/>
        <v>0</v>
      </c>
      <c r="J25" s="49" t="s">
        <v>79</v>
      </c>
      <c r="K25" s="34" t="s">
        <v>80</v>
      </c>
      <c r="M25" s="36"/>
    </row>
    <row r="26" spans="1:13" s="35" customFormat="1" ht="55.5" customHeight="1">
      <c r="A26" s="51">
        <v>21</v>
      </c>
      <c r="B26" s="29" t="s">
        <v>103</v>
      </c>
      <c r="C26" s="30">
        <v>121900</v>
      </c>
      <c r="D26" s="30"/>
      <c r="E26" s="31"/>
      <c r="F26" s="31">
        <f t="shared" ref="F26" si="10">SUM(D26:E26)</f>
        <v>0</v>
      </c>
      <c r="G26" s="44">
        <f t="shared" ref="G26" si="11">F26/C26</f>
        <v>0</v>
      </c>
      <c r="H26" s="32">
        <f t="shared" ref="H26" si="12">C26-F26</f>
        <v>121900</v>
      </c>
      <c r="I26" s="33">
        <f t="shared" ref="I26" si="13">H26/C26</f>
        <v>1</v>
      </c>
      <c r="J26" s="50" t="s">
        <v>104</v>
      </c>
      <c r="K26" s="34" t="s">
        <v>105</v>
      </c>
      <c r="M26" s="36"/>
    </row>
    <row r="27" spans="1:13" s="19" customFormat="1" ht="39" customHeight="1">
      <c r="A27" s="51">
        <v>22</v>
      </c>
      <c r="B27" s="29" t="s">
        <v>62</v>
      </c>
      <c r="C27" s="30">
        <v>22000</v>
      </c>
      <c r="D27" s="30"/>
      <c r="E27" s="31"/>
      <c r="F27" s="31">
        <f>SUM(D27:E27)</f>
        <v>0</v>
      </c>
      <c r="G27" s="44">
        <f>F27/C27</f>
        <v>0</v>
      </c>
      <c r="H27" s="32">
        <f>C27-F27</f>
        <v>22000</v>
      </c>
      <c r="I27" s="33">
        <f>H27/C27</f>
        <v>1</v>
      </c>
      <c r="J27" s="49" t="s">
        <v>113</v>
      </c>
      <c r="K27" s="34"/>
      <c r="M27" s="21"/>
    </row>
    <row r="28" spans="1:13" s="35" customFormat="1" ht="57.75" customHeight="1">
      <c r="A28" s="51">
        <v>23</v>
      </c>
      <c r="B28" s="29" t="s">
        <v>16</v>
      </c>
      <c r="C28" s="30">
        <v>693000</v>
      </c>
      <c r="D28" s="30">
        <v>13801</v>
      </c>
      <c r="E28" s="31">
        <v>423839</v>
      </c>
      <c r="F28" s="31">
        <f t="shared" si="2"/>
        <v>437640</v>
      </c>
      <c r="G28" s="44">
        <f t="shared" si="4"/>
        <v>0.63151515151515147</v>
      </c>
      <c r="H28" s="32">
        <f t="shared" si="3"/>
        <v>255360</v>
      </c>
      <c r="I28" s="33">
        <f t="shared" si="5"/>
        <v>0.36848484848484847</v>
      </c>
      <c r="J28" s="49" t="s">
        <v>17</v>
      </c>
      <c r="K28" s="34" t="s">
        <v>59</v>
      </c>
      <c r="M28" s="36"/>
    </row>
    <row r="29" spans="1:13" s="35" customFormat="1" ht="59.25" customHeight="1">
      <c r="A29" s="51">
        <v>24</v>
      </c>
      <c r="B29" s="29" t="s">
        <v>19</v>
      </c>
      <c r="C29" s="30">
        <v>105169</v>
      </c>
      <c r="D29" s="30">
        <v>7572</v>
      </c>
      <c r="E29" s="31"/>
      <c r="F29" s="31">
        <f>SUM(D29:E29)</f>
        <v>7572</v>
      </c>
      <c r="G29" s="44">
        <f>F29/C29</f>
        <v>7.1998402571099851E-2</v>
      </c>
      <c r="H29" s="32">
        <f>C29-F29</f>
        <v>97597</v>
      </c>
      <c r="I29" s="33">
        <f>H29/C29</f>
        <v>0.9280015974289002</v>
      </c>
      <c r="J29" s="49" t="s">
        <v>17</v>
      </c>
      <c r="K29" s="34" t="s">
        <v>44</v>
      </c>
      <c r="M29" s="36"/>
    </row>
    <row r="30" spans="1:13" s="35" customFormat="1" ht="58.5" customHeight="1">
      <c r="A30" s="51">
        <v>25</v>
      </c>
      <c r="B30" s="29" t="s">
        <v>18</v>
      </c>
      <c r="C30" s="30">
        <v>10000</v>
      </c>
      <c r="D30" s="30"/>
      <c r="E30" s="31">
        <v>10000</v>
      </c>
      <c r="F30" s="31">
        <f t="shared" si="2"/>
        <v>10000</v>
      </c>
      <c r="G30" s="44">
        <f t="shared" si="4"/>
        <v>1</v>
      </c>
      <c r="H30" s="32">
        <f t="shared" si="3"/>
        <v>0</v>
      </c>
      <c r="I30" s="33">
        <f t="shared" si="5"/>
        <v>0</v>
      </c>
      <c r="J30" s="49" t="s">
        <v>17</v>
      </c>
      <c r="K30" s="34" t="s">
        <v>44</v>
      </c>
      <c r="M30" s="36"/>
    </row>
    <row r="31" spans="1:13" s="35" customFormat="1" ht="60" customHeight="1">
      <c r="A31" s="51">
        <v>26</v>
      </c>
      <c r="B31" s="29" t="s">
        <v>20</v>
      </c>
      <c r="C31" s="30">
        <v>10000</v>
      </c>
      <c r="D31" s="30"/>
      <c r="E31" s="31">
        <v>10000</v>
      </c>
      <c r="F31" s="31">
        <f t="shared" si="2"/>
        <v>10000</v>
      </c>
      <c r="G31" s="44">
        <f t="shared" si="4"/>
        <v>1</v>
      </c>
      <c r="H31" s="32">
        <f t="shared" si="3"/>
        <v>0</v>
      </c>
      <c r="I31" s="33">
        <f t="shared" si="5"/>
        <v>0</v>
      </c>
      <c r="J31" s="49" t="s">
        <v>17</v>
      </c>
      <c r="K31" s="34" t="s">
        <v>59</v>
      </c>
      <c r="M31" s="36"/>
    </row>
    <row r="32" spans="1:13" s="35" customFormat="1" ht="58.5">
      <c r="A32" s="51">
        <v>27</v>
      </c>
      <c r="B32" s="29" t="s">
        <v>45</v>
      </c>
      <c r="C32" s="30">
        <v>154000</v>
      </c>
      <c r="D32" s="30"/>
      <c r="E32" s="31">
        <v>99275</v>
      </c>
      <c r="F32" s="31">
        <f t="shared" si="2"/>
        <v>99275</v>
      </c>
      <c r="G32" s="44">
        <f t="shared" si="4"/>
        <v>0.64464285714285718</v>
      </c>
      <c r="H32" s="32">
        <f t="shared" si="3"/>
        <v>54725</v>
      </c>
      <c r="I32" s="33">
        <f t="shared" si="5"/>
        <v>0.35535714285714287</v>
      </c>
      <c r="J32" s="52" t="s">
        <v>67</v>
      </c>
      <c r="K32" s="53" t="s">
        <v>68</v>
      </c>
      <c r="M32" s="36"/>
    </row>
    <row r="33" spans="1:13" s="35" customFormat="1" ht="78">
      <c r="A33" s="51">
        <v>28</v>
      </c>
      <c r="B33" s="29" t="s">
        <v>46</v>
      </c>
      <c r="C33" s="30">
        <v>660000</v>
      </c>
      <c r="D33" s="30">
        <v>4767</v>
      </c>
      <c r="E33" s="31">
        <v>105086</v>
      </c>
      <c r="F33" s="31">
        <f t="shared" si="2"/>
        <v>109853</v>
      </c>
      <c r="G33" s="44">
        <f t="shared" si="4"/>
        <v>0.16644393939393939</v>
      </c>
      <c r="H33" s="32">
        <f t="shared" si="3"/>
        <v>550147</v>
      </c>
      <c r="I33" s="33">
        <f t="shared" si="5"/>
        <v>0.83355606060606058</v>
      </c>
      <c r="J33" s="49" t="s">
        <v>92</v>
      </c>
      <c r="K33" s="34" t="s">
        <v>69</v>
      </c>
      <c r="M33" s="36"/>
    </row>
    <row r="34" spans="1:13" s="35" customFormat="1" ht="51.75" customHeight="1">
      <c r="A34" s="51">
        <v>29</v>
      </c>
      <c r="B34" s="29" t="s">
        <v>30</v>
      </c>
      <c r="C34" s="30">
        <v>180000</v>
      </c>
      <c r="D34" s="30">
        <v>11000</v>
      </c>
      <c r="E34" s="31">
        <v>4400</v>
      </c>
      <c r="F34" s="31">
        <f t="shared" si="2"/>
        <v>15400</v>
      </c>
      <c r="G34" s="44">
        <f t="shared" si="4"/>
        <v>8.5555555555555551E-2</v>
      </c>
      <c r="H34" s="32">
        <f t="shared" si="3"/>
        <v>164600</v>
      </c>
      <c r="I34" s="33">
        <f t="shared" si="5"/>
        <v>0.91444444444444439</v>
      </c>
      <c r="J34" s="49" t="s">
        <v>17</v>
      </c>
      <c r="K34" s="34" t="s">
        <v>70</v>
      </c>
      <c r="M34" s="36"/>
    </row>
    <row r="35" spans="1:13" s="35" customFormat="1" ht="51.75" customHeight="1">
      <c r="A35" s="51">
        <v>30</v>
      </c>
      <c r="B35" s="29" t="s">
        <v>31</v>
      </c>
      <c r="C35" s="30">
        <v>180000</v>
      </c>
      <c r="D35" s="30"/>
      <c r="E35" s="31"/>
      <c r="F35" s="31">
        <f t="shared" si="2"/>
        <v>0</v>
      </c>
      <c r="G35" s="44">
        <f t="shared" si="4"/>
        <v>0</v>
      </c>
      <c r="H35" s="32">
        <f t="shared" si="3"/>
        <v>180000</v>
      </c>
      <c r="I35" s="33">
        <f t="shared" si="5"/>
        <v>1</v>
      </c>
      <c r="J35" s="49" t="s">
        <v>17</v>
      </c>
      <c r="K35" s="34" t="s">
        <v>47</v>
      </c>
      <c r="M35" s="36"/>
    </row>
    <row r="36" spans="1:13" s="35" customFormat="1" ht="82.5" customHeight="1">
      <c r="A36" s="51">
        <v>31</v>
      </c>
      <c r="B36" s="29" t="s">
        <v>71</v>
      </c>
      <c r="C36" s="30">
        <v>53000</v>
      </c>
      <c r="D36" s="30"/>
      <c r="E36" s="31"/>
      <c r="F36" s="31">
        <f t="shared" si="2"/>
        <v>0</v>
      </c>
      <c r="G36" s="44">
        <f t="shared" si="4"/>
        <v>0</v>
      </c>
      <c r="H36" s="32">
        <f t="shared" si="3"/>
        <v>53000</v>
      </c>
      <c r="I36" s="33">
        <f t="shared" si="5"/>
        <v>1</v>
      </c>
      <c r="J36" s="49" t="s">
        <v>72</v>
      </c>
      <c r="K36" s="34" t="s">
        <v>73</v>
      </c>
      <c r="M36" s="36"/>
    </row>
    <row r="37" spans="1:13" s="35" customFormat="1" ht="82.5" customHeight="1">
      <c r="A37" s="51">
        <v>32</v>
      </c>
      <c r="B37" s="29" t="s">
        <v>88</v>
      </c>
      <c r="C37" s="30">
        <v>1100000</v>
      </c>
      <c r="D37" s="30"/>
      <c r="E37" s="31"/>
      <c r="F37" s="31">
        <f t="shared" si="2"/>
        <v>0</v>
      </c>
      <c r="G37" s="44">
        <f t="shared" si="4"/>
        <v>0</v>
      </c>
      <c r="H37" s="32">
        <f t="shared" si="3"/>
        <v>1100000</v>
      </c>
      <c r="I37" s="33">
        <f t="shared" si="5"/>
        <v>1</v>
      </c>
      <c r="J37" s="49" t="s">
        <v>89</v>
      </c>
      <c r="K37" s="34"/>
      <c r="M37" s="36"/>
    </row>
    <row r="38" spans="1:13" s="35" customFormat="1" ht="82.5" customHeight="1">
      <c r="A38" s="51">
        <v>33</v>
      </c>
      <c r="B38" s="29" t="s">
        <v>100</v>
      </c>
      <c r="C38" s="30">
        <v>41500</v>
      </c>
      <c r="D38" s="30"/>
      <c r="E38" s="31"/>
      <c r="F38" s="31">
        <f t="shared" ref="F38" si="14">SUM(D38:E38)</f>
        <v>0</v>
      </c>
      <c r="G38" s="44">
        <f t="shared" ref="G38" si="15">F38/C38</f>
        <v>0</v>
      </c>
      <c r="H38" s="32">
        <f t="shared" ref="H38" si="16">C38-F38</f>
        <v>41500</v>
      </c>
      <c r="I38" s="33">
        <f t="shared" ref="I38" si="17">H38/C38</f>
        <v>1</v>
      </c>
      <c r="J38" s="50" t="s">
        <v>101</v>
      </c>
      <c r="K38" s="34" t="s">
        <v>102</v>
      </c>
      <c r="M38" s="36"/>
    </row>
    <row r="39" spans="1:13" s="35" customFormat="1" ht="51.75" customHeight="1">
      <c r="A39" s="51">
        <v>34</v>
      </c>
      <c r="B39" s="29" t="s">
        <v>57</v>
      </c>
      <c r="C39" s="30">
        <v>64820</v>
      </c>
      <c r="D39" s="30"/>
      <c r="E39" s="31"/>
      <c r="F39" s="31">
        <f t="shared" si="2"/>
        <v>0</v>
      </c>
      <c r="G39" s="44">
        <f t="shared" si="4"/>
        <v>0</v>
      </c>
      <c r="H39" s="32">
        <f t="shared" si="3"/>
        <v>64820</v>
      </c>
      <c r="I39" s="33">
        <f t="shared" si="5"/>
        <v>1</v>
      </c>
      <c r="J39" s="49" t="s">
        <v>58</v>
      </c>
      <c r="K39" s="34" t="s">
        <v>78</v>
      </c>
      <c r="M39" s="36"/>
    </row>
    <row r="40" spans="1:13" s="19" customFormat="1" ht="39" customHeight="1">
      <c r="A40" s="51">
        <v>35</v>
      </c>
      <c r="B40" s="29" t="s">
        <v>26</v>
      </c>
      <c r="C40" s="30">
        <v>60580</v>
      </c>
      <c r="D40" s="30">
        <v>7900</v>
      </c>
      <c r="E40" s="31">
        <v>11482</v>
      </c>
      <c r="F40" s="31">
        <f t="shared" si="2"/>
        <v>19382</v>
      </c>
      <c r="G40" s="44">
        <f t="shared" si="4"/>
        <v>0.31994057444701224</v>
      </c>
      <c r="H40" s="32">
        <f t="shared" si="3"/>
        <v>41198</v>
      </c>
      <c r="I40" s="33">
        <f t="shared" si="5"/>
        <v>0.68005942555298782</v>
      </c>
      <c r="J40" s="49" t="s">
        <v>60</v>
      </c>
      <c r="K40" s="34" t="s">
        <v>54</v>
      </c>
      <c r="M40" s="21"/>
    </row>
    <row r="41" spans="1:13" s="19" customFormat="1" ht="39" customHeight="1">
      <c r="A41" s="51">
        <v>36</v>
      </c>
      <c r="B41" s="29" t="s">
        <v>32</v>
      </c>
      <c r="C41" s="30">
        <v>500000</v>
      </c>
      <c r="D41" s="30"/>
      <c r="E41" s="31">
        <v>50500</v>
      </c>
      <c r="F41" s="31">
        <f t="shared" si="2"/>
        <v>50500</v>
      </c>
      <c r="G41" s="44">
        <f t="shared" si="4"/>
        <v>0.10100000000000001</v>
      </c>
      <c r="H41" s="32">
        <f t="shared" si="3"/>
        <v>449500</v>
      </c>
      <c r="I41" s="33">
        <f t="shared" si="5"/>
        <v>0.89900000000000002</v>
      </c>
      <c r="J41" s="49" t="s">
        <v>33</v>
      </c>
      <c r="K41" s="34"/>
      <c r="M41" s="21"/>
    </row>
    <row r="42" spans="1:13" s="19" customFormat="1" ht="55.5" customHeight="1">
      <c r="A42" s="51">
        <v>37</v>
      </c>
      <c r="B42" s="29" t="s">
        <v>84</v>
      </c>
      <c r="C42" s="30">
        <v>315000</v>
      </c>
      <c r="D42" s="30">
        <v>315000</v>
      </c>
      <c r="E42" s="31"/>
      <c r="F42" s="31">
        <f t="shared" si="2"/>
        <v>315000</v>
      </c>
      <c r="G42" s="44">
        <f t="shared" si="4"/>
        <v>1</v>
      </c>
      <c r="H42" s="32">
        <f t="shared" si="3"/>
        <v>0</v>
      </c>
      <c r="I42" s="33">
        <f t="shared" si="5"/>
        <v>0</v>
      </c>
      <c r="J42" s="49" t="s">
        <v>85</v>
      </c>
      <c r="K42" s="34"/>
      <c r="M42" s="21"/>
    </row>
    <row r="43" spans="1:13" s="19" customFormat="1" ht="55.5" customHeight="1">
      <c r="A43" s="51">
        <v>38</v>
      </c>
      <c r="B43" s="29" t="s">
        <v>106</v>
      </c>
      <c r="C43" s="30">
        <v>160000</v>
      </c>
      <c r="D43" s="30"/>
      <c r="E43" s="31"/>
      <c r="F43" s="31">
        <f t="shared" ref="F43" si="18">SUM(D43:E43)</f>
        <v>0</v>
      </c>
      <c r="G43" s="44">
        <f t="shared" ref="G43" si="19">F43/C43</f>
        <v>0</v>
      </c>
      <c r="H43" s="32">
        <f t="shared" ref="H43" si="20">C43-F43</f>
        <v>160000</v>
      </c>
      <c r="I43" s="33">
        <f t="shared" ref="I43" si="21">H43/C43</f>
        <v>1</v>
      </c>
      <c r="J43" s="50" t="s">
        <v>107</v>
      </c>
      <c r="K43" s="34" t="s">
        <v>108</v>
      </c>
      <c r="M43" s="21"/>
    </row>
    <row r="44" spans="1:13" s="19" customFormat="1" ht="56.25" customHeight="1">
      <c r="A44" s="51">
        <v>39</v>
      </c>
      <c r="B44" s="29" t="s">
        <v>64</v>
      </c>
      <c r="C44" s="30">
        <v>40320</v>
      </c>
      <c r="D44" s="30"/>
      <c r="E44" s="31"/>
      <c r="F44" s="31">
        <f t="shared" si="2"/>
        <v>0</v>
      </c>
      <c r="G44" s="44">
        <f t="shared" si="4"/>
        <v>0</v>
      </c>
      <c r="H44" s="32">
        <f t="shared" si="3"/>
        <v>40320</v>
      </c>
      <c r="I44" s="33">
        <f t="shared" si="5"/>
        <v>1</v>
      </c>
      <c r="J44" s="49" t="s">
        <v>65</v>
      </c>
      <c r="K44" s="34"/>
      <c r="M44" s="21"/>
    </row>
    <row r="45" spans="1:13" s="19" customFormat="1" ht="56.25" customHeight="1">
      <c r="A45" s="51">
        <v>40</v>
      </c>
      <c r="B45" s="29" t="s">
        <v>83</v>
      </c>
      <c r="C45" s="30">
        <v>30000</v>
      </c>
      <c r="D45" s="30"/>
      <c r="E45" s="31"/>
      <c r="F45" s="31">
        <f t="shared" si="2"/>
        <v>0</v>
      </c>
      <c r="G45" s="44">
        <f t="shared" si="4"/>
        <v>0</v>
      </c>
      <c r="H45" s="32">
        <f t="shared" si="3"/>
        <v>30000</v>
      </c>
      <c r="I45" s="33">
        <f t="shared" si="5"/>
        <v>1</v>
      </c>
      <c r="J45" s="49" t="s">
        <v>65</v>
      </c>
      <c r="K45" s="34"/>
      <c r="M45" s="21"/>
    </row>
    <row r="46" spans="1:13" s="35" customFormat="1" ht="39">
      <c r="A46" s="51">
        <v>41</v>
      </c>
      <c r="B46" s="29" t="s">
        <v>27</v>
      </c>
      <c r="C46" s="30">
        <v>105830</v>
      </c>
      <c r="D46" s="30">
        <v>12000</v>
      </c>
      <c r="E46" s="31">
        <v>52000</v>
      </c>
      <c r="F46" s="31">
        <f t="shared" si="2"/>
        <v>64000</v>
      </c>
      <c r="G46" s="44">
        <f t="shared" si="4"/>
        <v>0.60474345648681849</v>
      </c>
      <c r="H46" s="32">
        <f t="shared" si="3"/>
        <v>41830</v>
      </c>
      <c r="I46" s="33">
        <f t="shared" si="5"/>
        <v>0.39525654351318151</v>
      </c>
      <c r="J46" s="49" t="s">
        <v>61</v>
      </c>
      <c r="K46" s="34" t="s">
        <v>54</v>
      </c>
      <c r="M46" s="36"/>
    </row>
    <row r="47" spans="1:13" s="35" customFormat="1" ht="39">
      <c r="A47" s="51">
        <v>42</v>
      </c>
      <c r="B47" s="29" t="s">
        <v>28</v>
      </c>
      <c r="C47" s="30">
        <v>192000</v>
      </c>
      <c r="D47" s="30">
        <v>134000</v>
      </c>
      <c r="E47" s="31"/>
      <c r="F47" s="31">
        <f t="shared" si="2"/>
        <v>134000</v>
      </c>
      <c r="G47" s="44">
        <f t="shared" si="4"/>
        <v>0.69791666666666663</v>
      </c>
      <c r="H47" s="32">
        <f t="shared" si="3"/>
        <v>58000</v>
      </c>
      <c r="I47" s="33">
        <f t="shared" si="5"/>
        <v>0.30208333333333331</v>
      </c>
      <c r="J47" s="49" t="s">
        <v>61</v>
      </c>
      <c r="K47" s="34" t="s">
        <v>54</v>
      </c>
      <c r="M47" s="36"/>
    </row>
    <row r="48" spans="1:13" s="35" customFormat="1" ht="54" customHeight="1">
      <c r="A48" s="51">
        <v>43</v>
      </c>
      <c r="B48" s="29" t="s">
        <v>48</v>
      </c>
      <c r="C48" s="30">
        <v>169200</v>
      </c>
      <c r="D48" s="30"/>
      <c r="E48" s="31"/>
      <c r="F48" s="31">
        <f t="shared" si="2"/>
        <v>0</v>
      </c>
      <c r="G48" s="44">
        <f t="shared" si="4"/>
        <v>0</v>
      </c>
      <c r="H48" s="32">
        <f t="shared" si="3"/>
        <v>169200</v>
      </c>
      <c r="I48" s="33">
        <f t="shared" si="5"/>
        <v>1</v>
      </c>
      <c r="J48" s="49" t="s">
        <v>87</v>
      </c>
      <c r="K48" s="34" t="s">
        <v>50</v>
      </c>
      <c r="M48" s="36"/>
    </row>
    <row r="49" spans="1:13" s="35" customFormat="1" ht="54" customHeight="1">
      <c r="A49" s="51">
        <v>44</v>
      </c>
      <c r="B49" s="29" t="s">
        <v>86</v>
      </c>
      <c r="C49" s="30">
        <v>150500</v>
      </c>
      <c r="D49" s="30"/>
      <c r="E49" s="31"/>
      <c r="F49" s="31">
        <f t="shared" si="2"/>
        <v>0</v>
      </c>
      <c r="G49" s="44">
        <f t="shared" si="4"/>
        <v>0</v>
      </c>
      <c r="H49" s="32">
        <f t="shared" si="3"/>
        <v>150500</v>
      </c>
      <c r="I49" s="33">
        <f t="shared" si="5"/>
        <v>1</v>
      </c>
      <c r="J49" s="49" t="s">
        <v>49</v>
      </c>
      <c r="K49" s="34"/>
      <c r="M49" s="36"/>
    </row>
    <row r="50" spans="1:13" s="35" customFormat="1" ht="89.25" customHeight="1">
      <c r="A50" s="51">
        <v>45</v>
      </c>
      <c r="B50" s="43" t="s">
        <v>52</v>
      </c>
      <c r="C50" s="30">
        <v>57392510</v>
      </c>
      <c r="D50" s="30"/>
      <c r="E50" s="31">
        <v>41573640</v>
      </c>
      <c r="F50" s="31">
        <f t="shared" si="2"/>
        <v>41573640</v>
      </c>
      <c r="G50" s="44">
        <f t="shared" si="4"/>
        <v>0.72437396447724622</v>
      </c>
      <c r="H50" s="32">
        <f t="shared" si="3"/>
        <v>15818870</v>
      </c>
      <c r="I50" s="33">
        <f t="shared" si="5"/>
        <v>0.27562603552275378</v>
      </c>
      <c r="J50" s="49" t="s">
        <v>51</v>
      </c>
      <c r="K50" s="34"/>
      <c r="M50" s="36"/>
    </row>
    <row r="51" spans="1:13" s="35" customFormat="1" ht="18.75">
      <c r="A51" s="37"/>
      <c r="B51" s="38"/>
      <c r="C51" s="36"/>
      <c r="D51" s="39"/>
      <c r="E51" s="39"/>
      <c r="F51" s="39"/>
      <c r="G51" s="36"/>
      <c r="H51" s="36"/>
      <c r="I51" s="36"/>
      <c r="J51" s="36"/>
      <c r="K51" s="38"/>
      <c r="M51" s="36"/>
    </row>
  </sheetData>
  <autoFilter ref="A4:N50"/>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view="pageBreakPreview" zoomScale="90" zoomScaleNormal="90" zoomScaleSheetLayoutView="90" workbookViewId="0">
      <pane xSplit="2" ySplit="5" topLeftCell="C54" activePane="bottomRight" state="frozen"/>
      <selection pane="topRight" activeCell="C1" sqref="C1"/>
      <selection pane="bottomLeft" activeCell="A6" sqref="A6"/>
      <selection pane="bottomRight" activeCell="E7" sqref="E7"/>
    </sheetView>
  </sheetViews>
  <sheetFormatPr defaultRowHeight="15.7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c r="A1" s="64" t="s">
        <v>34</v>
      </c>
      <c r="B1" s="64"/>
      <c r="C1" s="64"/>
      <c r="D1" s="64"/>
      <c r="E1" s="64"/>
      <c r="F1" s="64"/>
      <c r="G1" s="64"/>
      <c r="H1" s="64"/>
      <c r="I1" s="64"/>
      <c r="J1" s="64"/>
      <c r="K1" s="64"/>
      <c r="L1" s="2"/>
      <c r="M1" s="1"/>
    </row>
    <row r="2" spans="1:14" s="18" customFormat="1" ht="17.25" customHeight="1">
      <c r="A2" s="14"/>
      <c r="B2" s="14"/>
      <c r="C2" s="15"/>
      <c r="D2" s="15"/>
      <c r="E2" s="15"/>
      <c r="F2" s="15"/>
      <c r="G2" s="15"/>
      <c r="H2" s="15"/>
      <c r="I2" s="15"/>
      <c r="J2" s="16"/>
      <c r="K2" s="17" t="s">
        <v>115</v>
      </c>
      <c r="L2" s="17"/>
      <c r="N2" s="15"/>
    </row>
    <row r="3" spans="1:14" s="19" customFormat="1" ht="16.5" customHeight="1">
      <c r="A3" s="65" t="s">
        <v>0</v>
      </c>
      <c r="B3" s="66" t="s">
        <v>1</v>
      </c>
      <c r="C3" s="66" t="s">
        <v>2</v>
      </c>
      <c r="D3" s="65" t="s">
        <v>3</v>
      </c>
      <c r="E3" s="67"/>
      <c r="F3" s="67"/>
      <c r="G3" s="65" t="s">
        <v>4</v>
      </c>
      <c r="H3" s="66" t="s">
        <v>5</v>
      </c>
      <c r="I3" s="65" t="s">
        <v>9</v>
      </c>
      <c r="J3" s="54" t="s">
        <v>6</v>
      </c>
      <c r="K3" s="66" t="s">
        <v>11</v>
      </c>
      <c r="L3" s="63"/>
      <c r="N3" s="20"/>
    </row>
    <row r="4" spans="1:14" s="19" customFormat="1" ht="58.5" customHeight="1">
      <c r="A4" s="65"/>
      <c r="B4" s="66"/>
      <c r="C4" s="66"/>
      <c r="D4" s="54" t="s">
        <v>13</v>
      </c>
      <c r="E4" s="54" t="s">
        <v>10</v>
      </c>
      <c r="F4" s="54" t="s">
        <v>7</v>
      </c>
      <c r="G4" s="65"/>
      <c r="H4" s="66"/>
      <c r="I4" s="65"/>
      <c r="J4" s="54" t="s">
        <v>8</v>
      </c>
      <c r="K4" s="66"/>
      <c r="L4" s="63"/>
      <c r="N4" s="21"/>
    </row>
    <row r="5" spans="1:14" s="19" customFormat="1" ht="34.5" customHeight="1">
      <c r="A5" s="22"/>
      <c r="B5" s="23" t="s">
        <v>12</v>
      </c>
      <c r="C5" s="24">
        <f>SUM(C6:C54)</f>
        <v>69824029</v>
      </c>
      <c r="D5" s="24">
        <f>SUM(D6:D54)</f>
        <v>2141669</v>
      </c>
      <c r="E5" s="24">
        <f>SUM(E6:E54)</f>
        <v>43470611</v>
      </c>
      <c r="F5" s="24">
        <f>SUM(F6:F54)</f>
        <v>45612280</v>
      </c>
      <c r="G5" s="25">
        <f>F5/C5</f>
        <v>0.65324617689993225</v>
      </c>
      <c r="H5" s="24">
        <f>SUM(H6:H54)</f>
        <v>24211749</v>
      </c>
      <c r="I5" s="26">
        <f t="shared" ref="I5:I10" si="0">H5/C5</f>
        <v>0.34675382310006775</v>
      </c>
      <c r="J5" s="27"/>
      <c r="K5" s="28"/>
      <c r="M5" s="21"/>
    </row>
    <row r="6" spans="1:14" s="35" customFormat="1" ht="45" customHeight="1">
      <c r="A6" s="54">
        <v>1</v>
      </c>
      <c r="B6" s="29" t="s">
        <v>14</v>
      </c>
      <c r="C6" s="30">
        <v>742000</v>
      </c>
      <c r="D6" s="30">
        <v>86976</v>
      </c>
      <c r="E6" s="31">
        <v>93843</v>
      </c>
      <c r="F6" s="31">
        <f>SUM(D6:E6)</f>
        <v>180819</v>
      </c>
      <c r="G6" s="44">
        <f t="shared" ref="G6:G10" si="1">F6/C6</f>
        <v>0.24369137466307278</v>
      </c>
      <c r="H6" s="32">
        <f>C6-F6</f>
        <v>561181</v>
      </c>
      <c r="I6" s="33">
        <f t="shared" si="0"/>
        <v>0.75630862533692722</v>
      </c>
      <c r="J6" s="54" t="s">
        <v>35</v>
      </c>
      <c r="K6" s="34" t="s">
        <v>36</v>
      </c>
      <c r="M6" s="36"/>
    </row>
    <row r="7" spans="1:14" s="35" customFormat="1" ht="39" customHeight="1">
      <c r="A7" s="54">
        <v>2</v>
      </c>
      <c r="B7" s="29" t="s">
        <v>15</v>
      </c>
      <c r="C7" s="30">
        <v>100000</v>
      </c>
      <c r="D7" s="30">
        <v>32550</v>
      </c>
      <c r="E7" s="31">
        <v>60750</v>
      </c>
      <c r="F7" s="31">
        <f t="shared" ref="F7:F54" si="2">SUM(D7:E7)</f>
        <v>93300</v>
      </c>
      <c r="G7" s="44">
        <f t="shared" si="1"/>
        <v>0.93300000000000005</v>
      </c>
      <c r="H7" s="32">
        <f t="shared" ref="H7:H54" si="3">C7-F7</f>
        <v>6700</v>
      </c>
      <c r="I7" s="33">
        <f t="shared" si="0"/>
        <v>6.7000000000000004E-2</v>
      </c>
      <c r="J7" s="54" t="s">
        <v>35</v>
      </c>
      <c r="K7" s="34" t="s">
        <v>37</v>
      </c>
      <c r="M7" s="36"/>
    </row>
    <row r="8" spans="1:14" s="35" customFormat="1" ht="39" customHeight="1">
      <c r="A8" s="54">
        <v>3</v>
      </c>
      <c r="B8" s="29" t="s">
        <v>90</v>
      </c>
      <c r="C8" s="30">
        <v>44000</v>
      </c>
      <c r="D8" s="30">
        <v>11200</v>
      </c>
      <c r="E8" s="31">
        <v>4800</v>
      </c>
      <c r="F8" s="31">
        <f t="shared" si="2"/>
        <v>16000</v>
      </c>
      <c r="G8" s="44">
        <f t="shared" si="1"/>
        <v>0.36363636363636365</v>
      </c>
      <c r="H8" s="32">
        <f t="shared" si="3"/>
        <v>28000</v>
      </c>
      <c r="I8" s="33">
        <f t="shared" si="0"/>
        <v>0.63636363636363635</v>
      </c>
      <c r="J8" s="54" t="s">
        <v>91</v>
      </c>
      <c r="K8" s="34"/>
      <c r="M8" s="36"/>
    </row>
    <row r="9" spans="1:14" s="19" customFormat="1" ht="39" customHeight="1">
      <c r="A9" s="54">
        <v>4</v>
      </c>
      <c r="B9" s="29" t="s">
        <v>21</v>
      </c>
      <c r="C9" s="30">
        <v>57050</v>
      </c>
      <c r="D9" s="30">
        <v>5500</v>
      </c>
      <c r="E9" s="31">
        <v>32000</v>
      </c>
      <c r="F9" s="31">
        <f t="shared" si="2"/>
        <v>37500</v>
      </c>
      <c r="G9" s="44">
        <f t="shared" si="1"/>
        <v>0.6573181419807187</v>
      </c>
      <c r="H9" s="32">
        <f t="shared" si="3"/>
        <v>19550</v>
      </c>
      <c r="I9" s="33">
        <f t="shared" si="0"/>
        <v>0.3426818580192813</v>
      </c>
      <c r="J9" s="54" t="s">
        <v>53</v>
      </c>
      <c r="K9" s="34" t="s">
        <v>54</v>
      </c>
      <c r="M9" s="21"/>
    </row>
    <row r="10" spans="1:14" s="19" customFormat="1" ht="39" customHeight="1">
      <c r="A10" s="54">
        <v>5</v>
      </c>
      <c r="B10" s="29" t="s">
        <v>22</v>
      </c>
      <c r="C10" s="30">
        <v>430000</v>
      </c>
      <c r="D10" s="30">
        <v>128900</v>
      </c>
      <c r="E10" s="31"/>
      <c r="F10" s="31">
        <f t="shared" si="2"/>
        <v>128900</v>
      </c>
      <c r="G10" s="44">
        <f t="shared" si="1"/>
        <v>0.29976744186046511</v>
      </c>
      <c r="H10" s="32">
        <f t="shared" si="3"/>
        <v>301100</v>
      </c>
      <c r="I10" s="33">
        <f t="shared" si="0"/>
        <v>0.70023255813953489</v>
      </c>
      <c r="J10" s="54" t="s">
        <v>53</v>
      </c>
      <c r="K10" s="34" t="s">
        <v>54</v>
      </c>
      <c r="M10" s="21"/>
    </row>
    <row r="11" spans="1:14" s="19" customFormat="1" ht="56.25" customHeight="1">
      <c r="A11" s="54">
        <v>6</v>
      </c>
      <c r="B11" s="29" t="s">
        <v>23</v>
      </c>
      <c r="C11" s="30">
        <v>194670</v>
      </c>
      <c r="D11" s="30">
        <v>2000</v>
      </c>
      <c r="E11" s="31">
        <v>50076</v>
      </c>
      <c r="F11" s="31">
        <f t="shared" si="2"/>
        <v>52076</v>
      </c>
      <c r="G11" s="44">
        <f>F11/C11</f>
        <v>0.2675091179945549</v>
      </c>
      <c r="H11" s="32">
        <f t="shared" si="3"/>
        <v>142594</v>
      </c>
      <c r="I11" s="33">
        <f>H11/C11</f>
        <v>0.7324908820054451</v>
      </c>
      <c r="J11" s="54" t="s">
        <v>53</v>
      </c>
      <c r="K11" s="34" t="s">
        <v>54</v>
      </c>
      <c r="M11" s="21"/>
    </row>
    <row r="12" spans="1:14" s="19" customFormat="1" ht="56.25" customHeight="1">
      <c r="A12" s="54">
        <v>7</v>
      </c>
      <c r="B12" s="29" t="s">
        <v>38</v>
      </c>
      <c r="C12" s="30">
        <v>25000</v>
      </c>
      <c r="D12" s="30"/>
      <c r="E12" s="31">
        <v>25000</v>
      </c>
      <c r="F12" s="31">
        <f t="shared" si="2"/>
        <v>25000</v>
      </c>
      <c r="G12" s="44">
        <f>F12/C12</f>
        <v>1</v>
      </c>
      <c r="H12" s="32">
        <f t="shared" si="3"/>
        <v>0</v>
      </c>
      <c r="I12" s="33">
        <f>H12/C12</f>
        <v>0</v>
      </c>
      <c r="J12" s="54" t="s">
        <v>53</v>
      </c>
      <c r="K12" s="34" t="s">
        <v>54</v>
      </c>
      <c r="M12" s="21"/>
    </row>
    <row r="13" spans="1:14" s="19" customFormat="1" ht="39.75" customHeight="1">
      <c r="A13" s="54">
        <v>8</v>
      </c>
      <c r="B13" s="29" t="s">
        <v>24</v>
      </c>
      <c r="C13" s="30">
        <v>175770</v>
      </c>
      <c r="D13" s="30">
        <v>19150</v>
      </c>
      <c r="E13" s="31">
        <v>6280</v>
      </c>
      <c r="F13" s="31">
        <f t="shared" si="2"/>
        <v>25430</v>
      </c>
      <c r="G13" s="44">
        <f t="shared" ref="G13:G54" si="4">F13/C13</f>
        <v>0.14467770381748876</v>
      </c>
      <c r="H13" s="32">
        <f t="shared" si="3"/>
        <v>150340</v>
      </c>
      <c r="I13" s="33">
        <f t="shared" ref="I13:I54" si="5">H13/C13</f>
        <v>0.85532229618251121</v>
      </c>
      <c r="J13" s="54" t="s">
        <v>53</v>
      </c>
      <c r="K13" s="34" t="s">
        <v>54</v>
      </c>
      <c r="M13" s="21"/>
    </row>
    <row r="14" spans="1:14" s="35" customFormat="1" ht="59.25" customHeight="1">
      <c r="A14" s="54">
        <v>9</v>
      </c>
      <c r="B14" s="29" t="s">
        <v>39</v>
      </c>
      <c r="C14" s="30">
        <v>129360</v>
      </c>
      <c r="D14" s="30"/>
      <c r="E14" s="31">
        <v>31680</v>
      </c>
      <c r="F14" s="31">
        <f>SUM(D14:E14)</f>
        <v>31680</v>
      </c>
      <c r="G14" s="44">
        <f>F14/C14</f>
        <v>0.24489795918367346</v>
      </c>
      <c r="H14" s="32">
        <f>C14-F14</f>
        <v>97680</v>
      </c>
      <c r="I14" s="33">
        <f>H14/C14</f>
        <v>0.75510204081632648</v>
      </c>
      <c r="J14" s="54" t="s">
        <v>56</v>
      </c>
      <c r="K14" s="34" t="s">
        <v>66</v>
      </c>
      <c r="M14" s="36"/>
    </row>
    <row r="15" spans="1:14" s="35" customFormat="1" ht="59.25" customHeight="1">
      <c r="A15" s="54">
        <v>10</v>
      </c>
      <c r="B15" s="29" t="s">
        <v>96</v>
      </c>
      <c r="C15" s="30">
        <v>16000</v>
      </c>
      <c r="D15" s="30"/>
      <c r="E15" s="31"/>
      <c r="F15" s="31">
        <f>SUM(D15:E15)</f>
        <v>0</v>
      </c>
      <c r="G15" s="44">
        <f>F15/C15</f>
        <v>0</v>
      </c>
      <c r="H15" s="32">
        <f>C15-F15</f>
        <v>16000</v>
      </c>
      <c r="I15" s="33">
        <f>H15/C15</f>
        <v>1</v>
      </c>
      <c r="J15" s="54" t="s">
        <v>97</v>
      </c>
      <c r="K15" s="34" t="s">
        <v>98</v>
      </c>
      <c r="M15" s="36"/>
    </row>
    <row r="16" spans="1:14" s="35" customFormat="1" ht="59.25" customHeight="1">
      <c r="A16" s="54">
        <v>11</v>
      </c>
      <c r="B16" s="29" t="s">
        <v>74</v>
      </c>
      <c r="C16" s="30">
        <v>318050</v>
      </c>
      <c r="D16" s="30">
        <v>13580</v>
      </c>
      <c r="E16" s="31">
        <v>136100</v>
      </c>
      <c r="F16" s="31">
        <f>SUM(D16:E16)</f>
        <v>149680</v>
      </c>
      <c r="G16" s="44">
        <f>F16/C16</f>
        <v>0.47061782738563118</v>
      </c>
      <c r="H16" s="32">
        <f>C16-F16</f>
        <v>168370</v>
      </c>
      <c r="I16" s="33">
        <f>H16/C16</f>
        <v>0.52938217261436882</v>
      </c>
      <c r="J16" s="54" t="s">
        <v>77</v>
      </c>
      <c r="K16" s="34" t="s">
        <v>76</v>
      </c>
      <c r="M16" s="36"/>
    </row>
    <row r="17" spans="1:13" s="35" customFormat="1" ht="59.25" customHeight="1">
      <c r="A17" s="54">
        <v>12</v>
      </c>
      <c r="B17" s="29" t="s">
        <v>93</v>
      </c>
      <c r="C17" s="30">
        <v>50100</v>
      </c>
      <c r="D17" s="30"/>
      <c r="E17" s="31">
        <v>4350</v>
      </c>
      <c r="F17" s="31">
        <f>SUM(D17:E17)</f>
        <v>4350</v>
      </c>
      <c r="G17" s="44">
        <f>F17/C17</f>
        <v>8.6826347305389226E-2</v>
      </c>
      <c r="H17" s="32">
        <f>C17-F17</f>
        <v>45750</v>
      </c>
      <c r="I17" s="33">
        <f>H17/C17</f>
        <v>0.91317365269461082</v>
      </c>
      <c r="J17" s="52" t="s">
        <v>94</v>
      </c>
      <c r="K17" s="34" t="s">
        <v>95</v>
      </c>
      <c r="M17" s="36"/>
    </row>
    <row r="18" spans="1:13" s="35" customFormat="1" ht="75" customHeight="1">
      <c r="A18" s="54">
        <v>13</v>
      </c>
      <c r="B18" s="29" t="s">
        <v>109</v>
      </c>
      <c r="C18" s="30">
        <v>2000000</v>
      </c>
      <c r="D18" s="30"/>
      <c r="E18" s="31"/>
      <c r="F18" s="31">
        <f t="shared" ref="F18:F19" si="6">SUM(D18:E18)</f>
        <v>0</v>
      </c>
      <c r="G18" s="44">
        <f t="shared" ref="G18:G19" si="7">F18/C18</f>
        <v>0</v>
      </c>
      <c r="H18" s="32">
        <f t="shared" ref="H18:H19" si="8">C18-F18</f>
        <v>2000000</v>
      </c>
      <c r="I18" s="33">
        <f t="shared" ref="I18:I19" si="9">H18/C18</f>
        <v>1</v>
      </c>
      <c r="J18" s="54" t="s">
        <v>111</v>
      </c>
      <c r="K18" s="34" t="s">
        <v>112</v>
      </c>
      <c r="M18" s="36"/>
    </row>
    <row r="19" spans="1:13" s="35" customFormat="1" ht="59.25" customHeight="1">
      <c r="A19" s="54">
        <v>14</v>
      </c>
      <c r="B19" s="29" t="s">
        <v>110</v>
      </c>
      <c r="C19" s="30">
        <v>1118000</v>
      </c>
      <c r="D19" s="30"/>
      <c r="E19" s="31"/>
      <c r="F19" s="31">
        <f t="shared" si="6"/>
        <v>0</v>
      </c>
      <c r="G19" s="44">
        <f t="shared" si="7"/>
        <v>0</v>
      </c>
      <c r="H19" s="32">
        <f t="shared" si="8"/>
        <v>1118000</v>
      </c>
      <c r="I19" s="33">
        <f t="shared" si="9"/>
        <v>1</v>
      </c>
      <c r="J19" s="54" t="s">
        <v>111</v>
      </c>
      <c r="K19" s="34" t="s">
        <v>112</v>
      </c>
      <c r="M19" s="36"/>
    </row>
    <row r="20" spans="1:13" s="35" customFormat="1" ht="43.5" customHeight="1">
      <c r="A20" s="54">
        <v>15</v>
      </c>
      <c r="B20" s="29" t="s">
        <v>25</v>
      </c>
      <c r="C20" s="30">
        <v>126100</v>
      </c>
      <c r="D20" s="30"/>
      <c r="E20" s="31"/>
      <c r="F20" s="31">
        <f t="shared" si="2"/>
        <v>0</v>
      </c>
      <c r="G20" s="44">
        <f t="shared" si="4"/>
        <v>0</v>
      </c>
      <c r="H20" s="32">
        <f t="shared" si="3"/>
        <v>126100</v>
      </c>
      <c r="I20" s="33">
        <f t="shared" si="5"/>
        <v>1</v>
      </c>
      <c r="J20" s="54" t="s">
        <v>55</v>
      </c>
      <c r="K20" s="34" t="s">
        <v>54</v>
      </c>
      <c r="M20" s="36"/>
    </row>
    <row r="21" spans="1:13" s="35" customFormat="1" ht="48" customHeight="1">
      <c r="A21" s="54">
        <v>16</v>
      </c>
      <c r="B21" s="29" t="s">
        <v>29</v>
      </c>
      <c r="C21" s="30">
        <v>73000</v>
      </c>
      <c r="D21" s="30">
        <v>71000</v>
      </c>
      <c r="E21" s="31"/>
      <c r="F21" s="31">
        <f t="shared" si="2"/>
        <v>71000</v>
      </c>
      <c r="G21" s="44">
        <f t="shared" si="4"/>
        <v>0.9726027397260274</v>
      </c>
      <c r="H21" s="32">
        <f t="shared" si="3"/>
        <v>2000</v>
      </c>
      <c r="I21" s="33">
        <f t="shared" si="5"/>
        <v>2.7397260273972601E-2</v>
      </c>
      <c r="J21" s="54" t="s">
        <v>55</v>
      </c>
      <c r="K21" s="34" t="s">
        <v>54</v>
      </c>
      <c r="M21" s="36"/>
    </row>
    <row r="22" spans="1:13" s="35" customFormat="1" ht="56.25" customHeight="1">
      <c r="A22" s="54">
        <v>17</v>
      </c>
      <c r="B22" s="29" t="s">
        <v>40</v>
      </c>
      <c r="C22" s="30">
        <v>135000</v>
      </c>
      <c r="D22" s="30">
        <v>26088</v>
      </c>
      <c r="E22" s="31"/>
      <c r="F22" s="31">
        <f t="shared" si="2"/>
        <v>26088</v>
      </c>
      <c r="G22" s="44">
        <f t="shared" si="4"/>
        <v>0.19324444444444444</v>
      </c>
      <c r="H22" s="32">
        <f t="shared" si="3"/>
        <v>108912</v>
      </c>
      <c r="I22" s="33">
        <f t="shared" si="5"/>
        <v>0.80675555555555556</v>
      </c>
      <c r="J22" s="54" t="s">
        <v>55</v>
      </c>
      <c r="K22" s="34" t="s">
        <v>54</v>
      </c>
      <c r="M22" s="36"/>
    </row>
    <row r="23" spans="1:13" s="35" customFormat="1" ht="60" customHeight="1">
      <c r="A23" s="54">
        <v>18</v>
      </c>
      <c r="B23" s="29" t="s">
        <v>41</v>
      </c>
      <c r="C23" s="30">
        <v>120000</v>
      </c>
      <c r="D23" s="30">
        <v>120000</v>
      </c>
      <c r="E23" s="31"/>
      <c r="F23" s="31">
        <f t="shared" si="2"/>
        <v>120000</v>
      </c>
      <c r="G23" s="44">
        <f t="shared" si="4"/>
        <v>1</v>
      </c>
      <c r="H23" s="32">
        <f t="shared" si="3"/>
        <v>0</v>
      </c>
      <c r="I23" s="33">
        <f t="shared" si="5"/>
        <v>0</v>
      </c>
      <c r="J23" s="54" t="s">
        <v>55</v>
      </c>
      <c r="K23" s="34" t="s">
        <v>54</v>
      </c>
      <c r="M23" s="36"/>
    </row>
    <row r="24" spans="1:13" s="35" customFormat="1" ht="55.5" customHeight="1">
      <c r="A24" s="54">
        <v>19</v>
      </c>
      <c r="B24" s="29" t="s">
        <v>42</v>
      </c>
      <c r="C24" s="30">
        <v>167100</v>
      </c>
      <c r="D24" s="30"/>
      <c r="E24" s="31">
        <v>70980</v>
      </c>
      <c r="F24" s="31">
        <f t="shared" si="2"/>
        <v>70980</v>
      </c>
      <c r="G24" s="44">
        <f t="shared" si="4"/>
        <v>0.42477558348294436</v>
      </c>
      <c r="H24" s="32">
        <f t="shared" si="3"/>
        <v>96120</v>
      </c>
      <c r="I24" s="33">
        <f t="shared" si="5"/>
        <v>0.57522441651705569</v>
      </c>
      <c r="J24" s="54" t="s">
        <v>43</v>
      </c>
      <c r="K24" s="34" t="s">
        <v>114</v>
      </c>
      <c r="M24" s="36"/>
    </row>
    <row r="25" spans="1:13" s="35" customFormat="1" ht="55.5" customHeight="1">
      <c r="A25" s="54">
        <v>20</v>
      </c>
      <c r="B25" s="29" t="s">
        <v>82</v>
      </c>
      <c r="C25" s="30">
        <v>200000</v>
      </c>
      <c r="D25" s="30">
        <v>78743</v>
      </c>
      <c r="E25" s="31">
        <v>121257</v>
      </c>
      <c r="F25" s="31">
        <f t="shared" si="2"/>
        <v>200000</v>
      </c>
      <c r="G25" s="44">
        <f t="shared" si="4"/>
        <v>1</v>
      </c>
      <c r="H25" s="32">
        <f t="shared" si="3"/>
        <v>0</v>
      </c>
      <c r="I25" s="33">
        <f t="shared" si="5"/>
        <v>0</v>
      </c>
      <c r="J25" s="54" t="s">
        <v>79</v>
      </c>
      <c r="K25" s="34" t="s">
        <v>80</v>
      </c>
      <c r="M25" s="36"/>
    </row>
    <row r="26" spans="1:13" s="35" customFormat="1" ht="55.5" customHeight="1">
      <c r="A26" s="54">
        <v>21</v>
      </c>
      <c r="B26" s="29" t="s">
        <v>116</v>
      </c>
      <c r="C26" s="30">
        <v>121900</v>
      </c>
      <c r="D26" s="30"/>
      <c r="E26" s="31"/>
      <c r="F26" s="31">
        <f t="shared" si="2"/>
        <v>0</v>
      </c>
      <c r="G26" s="44">
        <f t="shared" si="4"/>
        <v>0</v>
      </c>
      <c r="H26" s="32">
        <f t="shared" si="3"/>
        <v>121900</v>
      </c>
      <c r="I26" s="33">
        <f t="shared" si="5"/>
        <v>1</v>
      </c>
      <c r="J26" s="54" t="s">
        <v>104</v>
      </c>
      <c r="K26" s="34" t="s">
        <v>105</v>
      </c>
      <c r="M26" s="36"/>
    </row>
    <row r="27" spans="1:13" s="35" customFormat="1" ht="55.5" customHeight="1">
      <c r="A27" s="54">
        <v>22</v>
      </c>
      <c r="B27" s="29" t="s">
        <v>117</v>
      </c>
      <c r="C27" s="30">
        <v>715500</v>
      </c>
      <c r="D27" s="30"/>
      <c r="E27" s="31"/>
      <c r="F27" s="31">
        <f t="shared" ref="F27" si="10">SUM(D27:E27)</f>
        <v>0</v>
      </c>
      <c r="G27" s="44">
        <f t="shared" ref="G27" si="11">F27/C27</f>
        <v>0</v>
      </c>
      <c r="H27" s="32">
        <f t="shared" ref="H27" si="12">C27-F27</f>
        <v>715500</v>
      </c>
      <c r="I27" s="33">
        <f t="shared" ref="I27" si="13">H27/C27</f>
        <v>1</v>
      </c>
      <c r="J27" s="54" t="s">
        <v>104</v>
      </c>
      <c r="K27" s="34" t="s">
        <v>105</v>
      </c>
      <c r="M27" s="36"/>
    </row>
    <row r="28" spans="1:13" s="19" customFormat="1" ht="39" customHeight="1">
      <c r="A28" s="54">
        <v>23</v>
      </c>
      <c r="B28" s="29" t="s">
        <v>62</v>
      </c>
      <c r="C28" s="30">
        <v>22000</v>
      </c>
      <c r="D28" s="30"/>
      <c r="E28" s="31"/>
      <c r="F28" s="31">
        <f>SUM(D28:E28)</f>
        <v>0</v>
      </c>
      <c r="G28" s="44">
        <f>F28/C28</f>
        <v>0</v>
      </c>
      <c r="H28" s="32">
        <f>C28-F28</f>
        <v>22000</v>
      </c>
      <c r="I28" s="33">
        <f>H28/C28</f>
        <v>1</v>
      </c>
      <c r="J28" s="54" t="s">
        <v>113</v>
      </c>
      <c r="K28" s="34"/>
      <c r="M28" s="21"/>
    </row>
    <row r="29" spans="1:13" s="35" customFormat="1" ht="57.75" customHeight="1">
      <c r="A29" s="54">
        <v>24</v>
      </c>
      <c r="B29" s="29" t="s">
        <v>16</v>
      </c>
      <c r="C29" s="30">
        <v>693000</v>
      </c>
      <c r="D29" s="30">
        <v>35282</v>
      </c>
      <c r="E29" s="31">
        <v>469772</v>
      </c>
      <c r="F29" s="31">
        <f t="shared" si="2"/>
        <v>505054</v>
      </c>
      <c r="G29" s="44">
        <f t="shared" si="4"/>
        <v>0.72879365079365077</v>
      </c>
      <c r="H29" s="32">
        <f t="shared" si="3"/>
        <v>187946</v>
      </c>
      <c r="I29" s="33">
        <f t="shared" si="5"/>
        <v>0.27120634920634923</v>
      </c>
      <c r="J29" s="54" t="s">
        <v>17</v>
      </c>
      <c r="K29" s="34" t="s">
        <v>59</v>
      </c>
      <c r="M29" s="36"/>
    </row>
    <row r="30" spans="1:13" s="35" customFormat="1" ht="59.25" customHeight="1">
      <c r="A30" s="54">
        <v>25</v>
      </c>
      <c r="B30" s="29" t="s">
        <v>19</v>
      </c>
      <c r="C30" s="30">
        <v>105169</v>
      </c>
      <c r="D30" s="30">
        <v>7572</v>
      </c>
      <c r="E30" s="31"/>
      <c r="F30" s="31">
        <f>SUM(D30:E30)</f>
        <v>7572</v>
      </c>
      <c r="G30" s="44">
        <f>F30/C30</f>
        <v>7.1998402571099851E-2</v>
      </c>
      <c r="H30" s="32">
        <f>C30-F30</f>
        <v>97597</v>
      </c>
      <c r="I30" s="33">
        <f>H30/C30</f>
        <v>0.9280015974289002</v>
      </c>
      <c r="J30" s="54" t="s">
        <v>17</v>
      </c>
      <c r="K30" s="34" t="s">
        <v>44</v>
      </c>
      <c r="M30" s="36"/>
    </row>
    <row r="31" spans="1:13" s="35" customFormat="1" ht="58.5" customHeight="1">
      <c r="A31" s="54">
        <v>26</v>
      </c>
      <c r="B31" s="29" t="s">
        <v>18</v>
      </c>
      <c r="C31" s="30">
        <v>10000</v>
      </c>
      <c r="D31" s="30"/>
      <c r="E31" s="31">
        <v>10000</v>
      </c>
      <c r="F31" s="31">
        <f t="shared" si="2"/>
        <v>10000</v>
      </c>
      <c r="G31" s="44">
        <f t="shared" si="4"/>
        <v>1</v>
      </c>
      <c r="H31" s="32">
        <f t="shared" si="3"/>
        <v>0</v>
      </c>
      <c r="I31" s="33">
        <f t="shared" si="5"/>
        <v>0</v>
      </c>
      <c r="J31" s="54" t="s">
        <v>17</v>
      </c>
      <c r="K31" s="34" t="s">
        <v>44</v>
      </c>
      <c r="M31" s="36"/>
    </row>
    <row r="32" spans="1:13" s="35" customFormat="1" ht="60" customHeight="1">
      <c r="A32" s="54">
        <v>27</v>
      </c>
      <c r="B32" s="29" t="s">
        <v>20</v>
      </c>
      <c r="C32" s="30">
        <v>10000</v>
      </c>
      <c r="D32" s="30"/>
      <c r="E32" s="31">
        <v>10000</v>
      </c>
      <c r="F32" s="31">
        <f t="shared" si="2"/>
        <v>10000</v>
      </c>
      <c r="G32" s="44">
        <f t="shared" si="4"/>
        <v>1</v>
      </c>
      <c r="H32" s="32">
        <f t="shared" si="3"/>
        <v>0</v>
      </c>
      <c r="I32" s="33">
        <f t="shared" si="5"/>
        <v>0</v>
      </c>
      <c r="J32" s="54" t="s">
        <v>17</v>
      </c>
      <c r="K32" s="34" t="s">
        <v>59</v>
      </c>
      <c r="M32" s="36"/>
    </row>
    <row r="33" spans="1:13" s="35" customFormat="1" ht="58.5">
      <c r="A33" s="54">
        <v>28</v>
      </c>
      <c r="B33" s="29" t="s">
        <v>118</v>
      </c>
      <c r="C33" s="30">
        <v>190000</v>
      </c>
      <c r="D33" s="30"/>
      <c r="E33" s="31">
        <v>190000</v>
      </c>
      <c r="F33" s="31">
        <f t="shared" si="2"/>
        <v>190000</v>
      </c>
      <c r="G33" s="44">
        <f t="shared" si="4"/>
        <v>1</v>
      </c>
      <c r="H33" s="32">
        <f t="shared" si="3"/>
        <v>0</v>
      </c>
      <c r="I33" s="33">
        <f t="shared" si="5"/>
        <v>0</v>
      </c>
      <c r="J33" s="52" t="s">
        <v>67</v>
      </c>
      <c r="K33" s="53" t="s">
        <v>68</v>
      </c>
      <c r="M33" s="36"/>
    </row>
    <row r="34" spans="1:13" s="35" customFormat="1" ht="78">
      <c r="A34" s="54">
        <v>29</v>
      </c>
      <c r="B34" s="29" t="s">
        <v>46</v>
      </c>
      <c r="C34" s="30">
        <v>660000</v>
      </c>
      <c r="D34" s="30">
        <v>7667</v>
      </c>
      <c r="E34" s="31">
        <v>151618</v>
      </c>
      <c r="F34" s="31">
        <f t="shared" si="2"/>
        <v>159285</v>
      </c>
      <c r="G34" s="44">
        <f t="shared" si="4"/>
        <v>0.24134090909090908</v>
      </c>
      <c r="H34" s="32">
        <f t="shared" si="3"/>
        <v>500715</v>
      </c>
      <c r="I34" s="33">
        <f t="shared" si="5"/>
        <v>0.75865909090909089</v>
      </c>
      <c r="J34" s="54" t="s">
        <v>92</v>
      </c>
      <c r="K34" s="34" t="s">
        <v>69</v>
      </c>
      <c r="M34" s="36"/>
    </row>
    <row r="35" spans="1:13" s="35" customFormat="1" ht="51.75" customHeight="1">
      <c r="A35" s="54">
        <v>30</v>
      </c>
      <c r="B35" s="29" t="s">
        <v>30</v>
      </c>
      <c r="C35" s="30">
        <v>180000</v>
      </c>
      <c r="D35" s="30">
        <v>31900</v>
      </c>
      <c r="E35" s="31">
        <v>9900</v>
      </c>
      <c r="F35" s="31">
        <f t="shared" si="2"/>
        <v>41800</v>
      </c>
      <c r="G35" s="44">
        <f t="shared" si="4"/>
        <v>0.23222222222222222</v>
      </c>
      <c r="H35" s="32">
        <f t="shared" si="3"/>
        <v>138200</v>
      </c>
      <c r="I35" s="33">
        <f t="shared" si="5"/>
        <v>0.76777777777777778</v>
      </c>
      <c r="J35" s="54" t="s">
        <v>17</v>
      </c>
      <c r="K35" s="34" t="s">
        <v>70</v>
      </c>
      <c r="M35" s="36"/>
    </row>
    <row r="36" spans="1:13" s="35" customFormat="1" ht="51.75" customHeight="1">
      <c r="A36" s="54">
        <v>31</v>
      </c>
      <c r="B36" s="29" t="s">
        <v>31</v>
      </c>
      <c r="C36" s="30">
        <v>180000</v>
      </c>
      <c r="D36" s="30">
        <v>17600</v>
      </c>
      <c r="E36" s="31">
        <v>95275</v>
      </c>
      <c r="F36" s="31">
        <f t="shared" si="2"/>
        <v>112875</v>
      </c>
      <c r="G36" s="44">
        <f t="shared" si="4"/>
        <v>0.62708333333333333</v>
      </c>
      <c r="H36" s="32">
        <f t="shared" si="3"/>
        <v>67125</v>
      </c>
      <c r="I36" s="33">
        <f t="shared" si="5"/>
        <v>0.37291666666666667</v>
      </c>
      <c r="J36" s="54" t="s">
        <v>17</v>
      </c>
      <c r="K36" s="34" t="s">
        <v>47</v>
      </c>
      <c r="M36" s="36"/>
    </row>
    <row r="37" spans="1:13" s="35" customFormat="1" ht="82.5" customHeight="1">
      <c r="A37" s="54">
        <v>32</v>
      </c>
      <c r="B37" s="29" t="s">
        <v>71</v>
      </c>
      <c r="C37" s="30">
        <v>53000</v>
      </c>
      <c r="D37" s="30"/>
      <c r="E37" s="31"/>
      <c r="F37" s="31">
        <f t="shared" si="2"/>
        <v>0</v>
      </c>
      <c r="G37" s="44">
        <f t="shared" si="4"/>
        <v>0</v>
      </c>
      <c r="H37" s="32">
        <f t="shared" si="3"/>
        <v>53000</v>
      </c>
      <c r="I37" s="33">
        <f t="shared" si="5"/>
        <v>1</v>
      </c>
      <c r="J37" s="54" t="s">
        <v>72</v>
      </c>
      <c r="K37" s="34" t="s">
        <v>73</v>
      </c>
      <c r="M37" s="36"/>
    </row>
    <row r="38" spans="1:13" s="35" customFormat="1" ht="57.75" customHeight="1">
      <c r="A38" s="54">
        <v>33</v>
      </c>
      <c r="B38" s="29" t="s">
        <v>88</v>
      </c>
      <c r="C38" s="30">
        <v>1100000</v>
      </c>
      <c r="D38" s="30">
        <v>1100000</v>
      </c>
      <c r="E38" s="31"/>
      <c r="F38" s="31">
        <f t="shared" si="2"/>
        <v>1100000</v>
      </c>
      <c r="G38" s="44">
        <f t="shared" si="4"/>
        <v>1</v>
      </c>
      <c r="H38" s="32">
        <f t="shared" si="3"/>
        <v>0</v>
      </c>
      <c r="I38" s="33">
        <f t="shared" si="5"/>
        <v>0</v>
      </c>
      <c r="J38" s="52" t="s">
        <v>89</v>
      </c>
      <c r="K38" s="34"/>
      <c r="M38" s="36"/>
    </row>
    <row r="39" spans="1:13" s="35" customFormat="1" ht="51.75" customHeight="1">
      <c r="A39" s="54">
        <v>34</v>
      </c>
      <c r="B39" s="29" t="s">
        <v>100</v>
      </c>
      <c r="C39" s="30">
        <v>41500</v>
      </c>
      <c r="D39" s="30"/>
      <c r="E39" s="31"/>
      <c r="F39" s="31">
        <f t="shared" si="2"/>
        <v>0</v>
      </c>
      <c r="G39" s="44">
        <f t="shared" si="4"/>
        <v>0</v>
      </c>
      <c r="H39" s="32">
        <f t="shared" si="3"/>
        <v>41500</v>
      </c>
      <c r="I39" s="33">
        <f t="shared" si="5"/>
        <v>1</v>
      </c>
      <c r="J39" s="54" t="s">
        <v>122</v>
      </c>
      <c r="K39" s="34" t="s">
        <v>124</v>
      </c>
      <c r="M39" s="36"/>
    </row>
    <row r="40" spans="1:13" s="35" customFormat="1" ht="57.75" customHeight="1">
      <c r="A40" s="54">
        <v>35</v>
      </c>
      <c r="B40" s="29" t="s">
        <v>119</v>
      </c>
      <c r="C40" s="30">
        <v>150000</v>
      </c>
      <c r="D40" s="30">
        <v>5080</v>
      </c>
      <c r="E40" s="31">
        <v>72208</v>
      </c>
      <c r="F40" s="31">
        <f t="shared" ref="F40:F42" si="14">SUM(D40:E40)</f>
        <v>77288</v>
      </c>
      <c r="G40" s="44">
        <f t="shared" ref="G40:G42" si="15">F40/C40</f>
        <v>0.51525333333333334</v>
      </c>
      <c r="H40" s="32">
        <f t="shared" ref="H40:H42" si="16">C40-F40</f>
        <v>72712</v>
      </c>
      <c r="I40" s="33">
        <f t="shared" ref="I40:I42" si="17">H40/C40</f>
        <v>0.48474666666666666</v>
      </c>
      <c r="J40" s="54" t="s">
        <v>101</v>
      </c>
      <c r="K40" s="34" t="s">
        <v>123</v>
      </c>
      <c r="M40" s="36"/>
    </row>
    <row r="41" spans="1:13" s="35" customFormat="1" ht="60.75" customHeight="1">
      <c r="A41" s="54">
        <v>36</v>
      </c>
      <c r="B41" s="29" t="s">
        <v>120</v>
      </c>
      <c r="C41" s="30">
        <v>100000</v>
      </c>
      <c r="D41" s="30"/>
      <c r="E41" s="31"/>
      <c r="F41" s="31">
        <f t="shared" si="14"/>
        <v>0</v>
      </c>
      <c r="G41" s="44">
        <f t="shared" si="15"/>
        <v>0</v>
      </c>
      <c r="H41" s="32">
        <f t="shared" si="16"/>
        <v>100000</v>
      </c>
      <c r="I41" s="33">
        <f t="shared" si="17"/>
        <v>1</v>
      </c>
      <c r="J41" s="54" t="s">
        <v>101</v>
      </c>
      <c r="K41" s="34" t="s">
        <v>123</v>
      </c>
      <c r="M41" s="36"/>
    </row>
    <row r="42" spans="1:13" s="35" customFormat="1" ht="54.75" customHeight="1">
      <c r="A42" s="54">
        <v>37</v>
      </c>
      <c r="B42" s="29" t="s">
        <v>121</v>
      </c>
      <c r="C42" s="30">
        <v>80000</v>
      </c>
      <c r="D42" s="30"/>
      <c r="E42" s="31"/>
      <c r="F42" s="31">
        <f t="shared" si="14"/>
        <v>0</v>
      </c>
      <c r="G42" s="44">
        <f t="shared" si="15"/>
        <v>0</v>
      </c>
      <c r="H42" s="32">
        <f t="shared" si="16"/>
        <v>80000</v>
      </c>
      <c r="I42" s="33">
        <f t="shared" si="17"/>
        <v>1</v>
      </c>
      <c r="J42" s="54" t="s">
        <v>101</v>
      </c>
      <c r="K42" s="34" t="s">
        <v>123</v>
      </c>
      <c r="M42" s="36"/>
    </row>
    <row r="43" spans="1:13" s="35" customFormat="1" ht="51.75" customHeight="1">
      <c r="A43" s="54">
        <v>38</v>
      </c>
      <c r="B43" s="29" t="s">
        <v>57</v>
      </c>
      <c r="C43" s="30">
        <v>64820</v>
      </c>
      <c r="D43" s="30"/>
      <c r="E43" s="31"/>
      <c r="F43" s="31">
        <f t="shared" si="2"/>
        <v>0</v>
      </c>
      <c r="G43" s="44">
        <f t="shared" si="4"/>
        <v>0</v>
      </c>
      <c r="H43" s="32">
        <f t="shared" si="3"/>
        <v>64820</v>
      </c>
      <c r="I43" s="33">
        <f t="shared" si="5"/>
        <v>1</v>
      </c>
      <c r="J43" s="54" t="s">
        <v>58</v>
      </c>
      <c r="K43" s="34" t="s">
        <v>78</v>
      </c>
      <c r="M43" s="36"/>
    </row>
    <row r="44" spans="1:13" s="19" customFormat="1" ht="39" customHeight="1">
      <c r="A44" s="54">
        <v>39</v>
      </c>
      <c r="B44" s="29" t="s">
        <v>26</v>
      </c>
      <c r="C44" s="30">
        <v>60580</v>
      </c>
      <c r="D44" s="30">
        <v>22800</v>
      </c>
      <c r="E44" s="31">
        <v>14582</v>
      </c>
      <c r="F44" s="31">
        <f t="shared" si="2"/>
        <v>37382</v>
      </c>
      <c r="G44" s="44">
        <f t="shared" si="4"/>
        <v>0.61706833938593597</v>
      </c>
      <c r="H44" s="32">
        <f t="shared" si="3"/>
        <v>23198</v>
      </c>
      <c r="I44" s="33">
        <f t="shared" si="5"/>
        <v>0.38293166061406403</v>
      </c>
      <c r="J44" s="54" t="s">
        <v>60</v>
      </c>
      <c r="K44" s="34" t="s">
        <v>54</v>
      </c>
      <c r="M44" s="21"/>
    </row>
    <row r="45" spans="1:13" s="19" customFormat="1" ht="39" customHeight="1">
      <c r="A45" s="54">
        <v>40</v>
      </c>
      <c r="B45" s="29" t="s">
        <v>32</v>
      </c>
      <c r="C45" s="30">
        <v>500000</v>
      </c>
      <c r="D45" s="30"/>
      <c r="E45" s="31">
        <v>50500</v>
      </c>
      <c r="F45" s="31">
        <f t="shared" si="2"/>
        <v>50500</v>
      </c>
      <c r="G45" s="44">
        <f t="shared" si="4"/>
        <v>0.10100000000000001</v>
      </c>
      <c r="H45" s="32">
        <f t="shared" si="3"/>
        <v>449500</v>
      </c>
      <c r="I45" s="33">
        <f t="shared" si="5"/>
        <v>0.89900000000000002</v>
      </c>
      <c r="J45" s="54" t="s">
        <v>33</v>
      </c>
      <c r="K45" s="34"/>
      <c r="M45" s="21"/>
    </row>
    <row r="46" spans="1:13" s="19" customFormat="1" ht="55.5" customHeight="1">
      <c r="A46" s="54">
        <v>41</v>
      </c>
      <c r="B46" s="29" t="s">
        <v>84</v>
      </c>
      <c r="C46" s="30">
        <v>325000</v>
      </c>
      <c r="D46" s="30">
        <v>297361</v>
      </c>
      <c r="E46" s="31"/>
      <c r="F46" s="31">
        <f t="shared" si="2"/>
        <v>297361</v>
      </c>
      <c r="G46" s="44">
        <f t="shared" si="4"/>
        <v>0.91495692307692311</v>
      </c>
      <c r="H46" s="32">
        <f t="shared" si="3"/>
        <v>27639</v>
      </c>
      <c r="I46" s="33">
        <f t="shared" si="5"/>
        <v>8.504307692307693E-2</v>
      </c>
      <c r="J46" s="54" t="s">
        <v>85</v>
      </c>
      <c r="K46" s="34"/>
      <c r="M46" s="21"/>
    </row>
    <row r="47" spans="1:13" s="19" customFormat="1" ht="55.5" customHeight="1">
      <c r="A47" s="54">
        <v>42</v>
      </c>
      <c r="B47" s="29" t="s">
        <v>106</v>
      </c>
      <c r="C47" s="30">
        <v>160000</v>
      </c>
      <c r="D47" s="30"/>
      <c r="E47" s="31"/>
      <c r="F47" s="31">
        <f t="shared" si="2"/>
        <v>0</v>
      </c>
      <c r="G47" s="44">
        <f t="shared" si="4"/>
        <v>0</v>
      </c>
      <c r="H47" s="32">
        <f t="shared" si="3"/>
        <v>160000</v>
      </c>
      <c r="I47" s="33">
        <f t="shared" si="5"/>
        <v>1</v>
      </c>
      <c r="J47" s="54" t="s">
        <v>107</v>
      </c>
      <c r="K47" s="34" t="s">
        <v>108</v>
      </c>
      <c r="M47" s="21"/>
    </row>
    <row r="48" spans="1:13" s="19" customFormat="1" ht="56.25" customHeight="1">
      <c r="A48" s="54">
        <v>43</v>
      </c>
      <c r="B48" s="29" t="s">
        <v>64</v>
      </c>
      <c r="C48" s="30">
        <v>40320</v>
      </c>
      <c r="D48" s="30"/>
      <c r="E48" s="31"/>
      <c r="F48" s="31">
        <f t="shared" si="2"/>
        <v>0</v>
      </c>
      <c r="G48" s="44">
        <f t="shared" si="4"/>
        <v>0</v>
      </c>
      <c r="H48" s="32">
        <f t="shared" si="3"/>
        <v>40320</v>
      </c>
      <c r="I48" s="33">
        <f t="shared" si="5"/>
        <v>1</v>
      </c>
      <c r="J48" s="54" t="s">
        <v>65</v>
      </c>
      <c r="K48" s="34"/>
      <c r="M48" s="21"/>
    </row>
    <row r="49" spans="1:13" s="19" customFormat="1" ht="56.25" customHeight="1">
      <c r="A49" s="54">
        <v>44</v>
      </c>
      <c r="B49" s="29" t="s">
        <v>83</v>
      </c>
      <c r="C49" s="30">
        <v>30000</v>
      </c>
      <c r="D49" s="30"/>
      <c r="E49" s="31"/>
      <c r="F49" s="31">
        <f t="shared" si="2"/>
        <v>0</v>
      </c>
      <c r="G49" s="44">
        <f t="shared" si="4"/>
        <v>0</v>
      </c>
      <c r="H49" s="32">
        <f t="shared" si="3"/>
        <v>30000</v>
      </c>
      <c r="I49" s="33">
        <f t="shared" si="5"/>
        <v>1</v>
      </c>
      <c r="J49" s="54" t="s">
        <v>65</v>
      </c>
      <c r="K49" s="34"/>
      <c r="M49" s="21"/>
    </row>
    <row r="50" spans="1:13" s="35" customFormat="1" ht="39">
      <c r="A50" s="54">
        <v>45</v>
      </c>
      <c r="B50" s="29" t="s">
        <v>27</v>
      </c>
      <c r="C50" s="30">
        <v>105830</v>
      </c>
      <c r="D50" s="30">
        <v>20720</v>
      </c>
      <c r="E50" s="31">
        <v>52000</v>
      </c>
      <c r="F50" s="31">
        <f t="shared" si="2"/>
        <v>72720</v>
      </c>
      <c r="G50" s="44">
        <f t="shared" si="4"/>
        <v>0.68713975243314751</v>
      </c>
      <c r="H50" s="32">
        <f t="shared" si="3"/>
        <v>33110</v>
      </c>
      <c r="I50" s="33">
        <f t="shared" si="5"/>
        <v>0.31286024756685249</v>
      </c>
      <c r="J50" s="54" t="s">
        <v>61</v>
      </c>
      <c r="K50" s="34" t="s">
        <v>54</v>
      </c>
      <c r="M50" s="36"/>
    </row>
    <row r="51" spans="1:13" s="35" customFormat="1" ht="39">
      <c r="A51" s="54">
        <v>46</v>
      </c>
      <c r="B51" s="29" t="s">
        <v>28</v>
      </c>
      <c r="C51" s="30">
        <v>192000</v>
      </c>
      <c r="D51" s="30"/>
      <c r="E51" s="31">
        <v>134000</v>
      </c>
      <c r="F51" s="31">
        <f t="shared" si="2"/>
        <v>134000</v>
      </c>
      <c r="G51" s="44">
        <f t="shared" si="4"/>
        <v>0.69791666666666663</v>
      </c>
      <c r="H51" s="32">
        <f t="shared" si="3"/>
        <v>58000</v>
      </c>
      <c r="I51" s="33">
        <f t="shared" si="5"/>
        <v>0.30208333333333331</v>
      </c>
      <c r="J51" s="54" t="s">
        <v>61</v>
      </c>
      <c r="K51" s="34" t="s">
        <v>54</v>
      </c>
      <c r="M51" s="36"/>
    </row>
    <row r="52" spans="1:13" s="35" customFormat="1" ht="54" customHeight="1">
      <c r="A52" s="54">
        <v>47</v>
      </c>
      <c r="B52" s="29" t="s">
        <v>48</v>
      </c>
      <c r="C52" s="30">
        <v>169200</v>
      </c>
      <c r="D52" s="30"/>
      <c r="E52" s="31"/>
      <c r="F52" s="31">
        <f t="shared" si="2"/>
        <v>0</v>
      </c>
      <c r="G52" s="44">
        <f t="shared" si="4"/>
        <v>0</v>
      </c>
      <c r="H52" s="32">
        <f t="shared" si="3"/>
        <v>169200</v>
      </c>
      <c r="I52" s="33">
        <f t="shared" si="5"/>
        <v>1</v>
      </c>
      <c r="J52" s="54" t="s">
        <v>87</v>
      </c>
      <c r="K52" s="34" t="s">
        <v>50</v>
      </c>
      <c r="M52" s="36"/>
    </row>
    <row r="53" spans="1:13" s="35" customFormat="1" ht="54" customHeight="1">
      <c r="A53" s="54">
        <v>48</v>
      </c>
      <c r="B53" s="29" t="s">
        <v>86</v>
      </c>
      <c r="C53" s="30">
        <v>150500</v>
      </c>
      <c r="D53" s="30"/>
      <c r="E53" s="31"/>
      <c r="F53" s="31">
        <f t="shared" si="2"/>
        <v>0</v>
      </c>
      <c r="G53" s="44">
        <f t="shared" si="4"/>
        <v>0</v>
      </c>
      <c r="H53" s="32">
        <f t="shared" si="3"/>
        <v>150500</v>
      </c>
      <c r="I53" s="33">
        <f t="shared" si="5"/>
        <v>1</v>
      </c>
      <c r="J53" s="54" t="s">
        <v>49</v>
      </c>
      <c r="K53" s="34"/>
      <c r="M53" s="36"/>
    </row>
    <row r="54" spans="1:13" s="35" customFormat="1" ht="89.25" customHeight="1">
      <c r="A54" s="54">
        <v>49</v>
      </c>
      <c r="B54" s="43" t="s">
        <v>52</v>
      </c>
      <c r="C54" s="30">
        <v>57392510</v>
      </c>
      <c r="D54" s="30"/>
      <c r="E54" s="31">
        <v>41573640</v>
      </c>
      <c r="F54" s="31">
        <f t="shared" si="2"/>
        <v>41573640</v>
      </c>
      <c r="G54" s="44">
        <f t="shared" si="4"/>
        <v>0.72437396447724622</v>
      </c>
      <c r="H54" s="32">
        <f t="shared" si="3"/>
        <v>15818870</v>
      </c>
      <c r="I54" s="33">
        <f t="shared" si="5"/>
        <v>0.27562603552275378</v>
      </c>
      <c r="J54" s="52" t="s">
        <v>51</v>
      </c>
      <c r="K54" s="34"/>
      <c r="M54" s="36"/>
    </row>
    <row r="55" spans="1:13" s="35" customFormat="1" ht="18.75">
      <c r="A55" s="37"/>
      <c r="B55" s="38"/>
      <c r="C55" s="36"/>
      <c r="D55" s="39"/>
      <c r="E55" s="39"/>
      <c r="F55" s="39"/>
      <c r="G55" s="36"/>
      <c r="H55" s="36"/>
      <c r="I55" s="36"/>
      <c r="J55" s="36"/>
      <c r="K55" s="38"/>
      <c r="M55" s="36"/>
    </row>
  </sheetData>
  <autoFilter ref="A4:N54"/>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zoomScale="90" zoomScaleNormal="90" zoomScaleSheetLayoutView="90" workbookViewId="0">
      <pane xSplit="2" ySplit="5" topLeftCell="C30" activePane="bottomRight" state="frozen"/>
      <selection pane="topRight" activeCell="C1" sqref="C1"/>
      <selection pane="bottomLeft" activeCell="A6" sqref="A6"/>
      <selection pane="bottomRight" activeCell="C31" sqref="C31"/>
    </sheetView>
  </sheetViews>
  <sheetFormatPr defaultRowHeight="15.7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c r="A1" s="64" t="s">
        <v>34</v>
      </c>
      <c r="B1" s="64"/>
      <c r="C1" s="64"/>
      <c r="D1" s="64"/>
      <c r="E1" s="64"/>
      <c r="F1" s="64"/>
      <c r="G1" s="64"/>
      <c r="H1" s="64"/>
      <c r="I1" s="64"/>
      <c r="J1" s="64"/>
      <c r="K1" s="64"/>
      <c r="L1" s="2"/>
      <c r="M1" s="1"/>
    </row>
    <row r="2" spans="1:14" s="18" customFormat="1" ht="17.25" customHeight="1">
      <c r="A2" s="14"/>
      <c r="B2" s="14"/>
      <c r="C2" s="15"/>
      <c r="D2" s="15"/>
      <c r="E2" s="15"/>
      <c r="F2" s="15"/>
      <c r="G2" s="15"/>
      <c r="H2" s="15"/>
      <c r="I2" s="15"/>
      <c r="J2" s="16"/>
      <c r="K2" s="17" t="s">
        <v>158</v>
      </c>
      <c r="L2" s="17"/>
      <c r="N2" s="15"/>
    </row>
    <row r="3" spans="1:14" s="19" customFormat="1" ht="16.5" customHeight="1">
      <c r="A3" s="65" t="s">
        <v>0</v>
      </c>
      <c r="B3" s="66" t="s">
        <v>1</v>
      </c>
      <c r="C3" s="66" t="s">
        <v>2</v>
      </c>
      <c r="D3" s="65" t="s">
        <v>3</v>
      </c>
      <c r="E3" s="67"/>
      <c r="F3" s="67"/>
      <c r="G3" s="65" t="s">
        <v>4</v>
      </c>
      <c r="H3" s="66" t="s">
        <v>5</v>
      </c>
      <c r="I3" s="65" t="s">
        <v>9</v>
      </c>
      <c r="J3" s="55" t="s">
        <v>6</v>
      </c>
      <c r="K3" s="66" t="s">
        <v>11</v>
      </c>
      <c r="L3" s="63"/>
      <c r="N3" s="20"/>
    </row>
    <row r="4" spans="1:14" s="19" customFormat="1" ht="58.5" customHeight="1">
      <c r="A4" s="65"/>
      <c r="B4" s="66"/>
      <c r="C4" s="66"/>
      <c r="D4" s="55" t="s">
        <v>13</v>
      </c>
      <c r="E4" s="55" t="s">
        <v>10</v>
      </c>
      <c r="F4" s="55" t="s">
        <v>7</v>
      </c>
      <c r="G4" s="65"/>
      <c r="H4" s="66"/>
      <c r="I4" s="65"/>
      <c r="J4" s="55" t="s">
        <v>8</v>
      </c>
      <c r="K4" s="66"/>
      <c r="L4" s="63"/>
      <c r="N4" s="21"/>
    </row>
    <row r="5" spans="1:14" s="19" customFormat="1" ht="34.5" customHeight="1">
      <c r="A5" s="22"/>
      <c r="B5" s="23" t="s">
        <v>12</v>
      </c>
      <c r="C5" s="24">
        <f>SUM(C6:C63)</f>
        <v>74821923</v>
      </c>
      <c r="D5" s="24">
        <f>SUM(D6:D63)</f>
        <v>2524198</v>
      </c>
      <c r="E5" s="24">
        <f>SUM(E6:E63)</f>
        <v>43961751</v>
      </c>
      <c r="F5" s="24">
        <f>SUM(F6:F63)</f>
        <v>46485949</v>
      </c>
      <c r="G5" s="25">
        <f>F5/C5</f>
        <v>0.62128781426801871</v>
      </c>
      <c r="H5" s="24">
        <f>SUM(H6:H63)</f>
        <v>28335974</v>
      </c>
      <c r="I5" s="26">
        <f t="shared" ref="I5:I11" si="0">H5/C5</f>
        <v>0.37871218573198123</v>
      </c>
      <c r="J5" s="27"/>
      <c r="K5" s="28"/>
      <c r="M5" s="21"/>
    </row>
    <row r="6" spans="1:14" s="35" customFormat="1" ht="45" customHeight="1">
      <c r="A6" s="55">
        <v>1</v>
      </c>
      <c r="B6" s="29" t="s">
        <v>14</v>
      </c>
      <c r="C6" s="30">
        <v>742000</v>
      </c>
      <c r="D6" s="30">
        <v>72952</v>
      </c>
      <c r="E6" s="31">
        <v>124346</v>
      </c>
      <c r="F6" s="31">
        <f>SUM(D6:E6)</f>
        <v>197298</v>
      </c>
      <c r="G6" s="44">
        <f t="shared" ref="G6:G11" si="1">F6/C6</f>
        <v>0.26590026954177898</v>
      </c>
      <c r="H6" s="32">
        <f>C6-F6</f>
        <v>544702</v>
      </c>
      <c r="I6" s="33">
        <f t="shared" si="0"/>
        <v>0.73409973045822108</v>
      </c>
      <c r="J6" s="55" t="s">
        <v>35</v>
      </c>
      <c r="K6" s="34" t="s">
        <v>36</v>
      </c>
      <c r="M6" s="36"/>
    </row>
    <row r="7" spans="1:14" s="35" customFormat="1" ht="39" customHeight="1">
      <c r="A7" s="55">
        <v>2</v>
      </c>
      <c r="B7" s="29" t="s">
        <v>15</v>
      </c>
      <c r="C7" s="30">
        <v>100000</v>
      </c>
      <c r="D7" s="30">
        <v>32550</v>
      </c>
      <c r="E7" s="31">
        <v>60750</v>
      </c>
      <c r="F7" s="31">
        <f t="shared" ref="F7:F63" si="2">SUM(D7:E7)</f>
        <v>93300</v>
      </c>
      <c r="G7" s="44">
        <f t="shared" si="1"/>
        <v>0.93300000000000005</v>
      </c>
      <c r="H7" s="32">
        <f t="shared" ref="H7:H63" si="3">C7-F7</f>
        <v>6700</v>
      </c>
      <c r="I7" s="33">
        <f t="shared" si="0"/>
        <v>6.7000000000000004E-2</v>
      </c>
      <c r="J7" s="55" t="s">
        <v>35</v>
      </c>
      <c r="K7" s="34" t="s">
        <v>36</v>
      </c>
      <c r="M7" s="36"/>
    </row>
    <row r="8" spans="1:14" s="35" customFormat="1" ht="39" customHeight="1">
      <c r="A8" s="59">
        <v>3</v>
      </c>
      <c r="B8" s="29" t="s">
        <v>90</v>
      </c>
      <c r="C8" s="30">
        <v>44000</v>
      </c>
      <c r="D8" s="30">
        <v>12800</v>
      </c>
      <c r="E8" s="31">
        <v>4800</v>
      </c>
      <c r="F8" s="31">
        <f t="shared" si="2"/>
        <v>17600</v>
      </c>
      <c r="G8" s="44">
        <f t="shared" si="1"/>
        <v>0.4</v>
      </c>
      <c r="H8" s="32">
        <f t="shared" si="3"/>
        <v>26400</v>
      </c>
      <c r="I8" s="33">
        <f t="shared" si="0"/>
        <v>0.6</v>
      </c>
      <c r="J8" s="55" t="s">
        <v>160</v>
      </c>
      <c r="K8" s="34" t="s">
        <v>161</v>
      </c>
      <c r="M8" s="36"/>
    </row>
    <row r="9" spans="1:14" s="35" customFormat="1" ht="39" customHeight="1">
      <c r="A9" s="59">
        <v>4</v>
      </c>
      <c r="B9" s="29" t="s">
        <v>125</v>
      </c>
      <c r="C9" s="30">
        <v>497580</v>
      </c>
      <c r="D9" s="30"/>
      <c r="E9" s="31">
        <v>150996</v>
      </c>
      <c r="F9" s="31">
        <f t="shared" ref="F9" si="4">SUM(D9:E9)</f>
        <v>150996</v>
      </c>
      <c r="G9" s="44">
        <f t="shared" ref="G9" si="5">F9/C9</f>
        <v>0.30346075003014589</v>
      </c>
      <c r="H9" s="32">
        <f t="shared" ref="H9" si="6">C9-F9</f>
        <v>346584</v>
      </c>
      <c r="I9" s="33">
        <f t="shared" ref="I9" si="7">H9/C9</f>
        <v>0.69653924996985406</v>
      </c>
      <c r="J9" s="55" t="s">
        <v>126</v>
      </c>
      <c r="K9" s="34"/>
      <c r="M9" s="36"/>
    </row>
    <row r="10" spans="1:14" s="19" customFormat="1" ht="39" customHeight="1">
      <c r="A10" s="59">
        <v>5</v>
      </c>
      <c r="B10" s="29" t="s">
        <v>21</v>
      </c>
      <c r="C10" s="30">
        <v>57050</v>
      </c>
      <c r="D10" s="30">
        <v>5500</v>
      </c>
      <c r="E10" s="31">
        <v>32000</v>
      </c>
      <c r="F10" s="31">
        <f t="shared" si="2"/>
        <v>37500</v>
      </c>
      <c r="G10" s="44">
        <f t="shared" si="1"/>
        <v>0.6573181419807187</v>
      </c>
      <c r="H10" s="32">
        <f t="shared" si="3"/>
        <v>19550</v>
      </c>
      <c r="I10" s="33">
        <f t="shared" si="0"/>
        <v>0.3426818580192813</v>
      </c>
      <c r="J10" s="55" t="s">
        <v>53</v>
      </c>
      <c r="K10" s="34" t="s">
        <v>54</v>
      </c>
      <c r="M10" s="21"/>
    </row>
    <row r="11" spans="1:14" s="19" customFormat="1" ht="39" customHeight="1">
      <c r="A11" s="59">
        <v>6</v>
      </c>
      <c r="B11" s="29" t="s">
        <v>22</v>
      </c>
      <c r="C11" s="30">
        <v>430000</v>
      </c>
      <c r="D11" s="30">
        <v>99000</v>
      </c>
      <c r="E11" s="31">
        <v>29900</v>
      </c>
      <c r="F11" s="31">
        <f t="shared" si="2"/>
        <v>128900</v>
      </c>
      <c r="G11" s="44">
        <f t="shared" si="1"/>
        <v>0.29976744186046511</v>
      </c>
      <c r="H11" s="32">
        <f t="shared" si="3"/>
        <v>301100</v>
      </c>
      <c r="I11" s="33">
        <f t="shared" si="0"/>
        <v>0.70023255813953489</v>
      </c>
      <c r="J11" s="55" t="s">
        <v>53</v>
      </c>
      <c r="K11" s="34" t="s">
        <v>54</v>
      </c>
      <c r="M11" s="21"/>
    </row>
    <row r="12" spans="1:14" s="19" customFormat="1" ht="56.25" customHeight="1">
      <c r="A12" s="59">
        <v>7</v>
      </c>
      <c r="B12" s="29" t="s">
        <v>23</v>
      </c>
      <c r="C12" s="30">
        <v>194670</v>
      </c>
      <c r="D12" s="30">
        <v>8500</v>
      </c>
      <c r="E12" s="31">
        <v>50076</v>
      </c>
      <c r="F12" s="31">
        <f t="shared" si="2"/>
        <v>58576</v>
      </c>
      <c r="G12" s="44">
        <f>F12/C12</f>
        <v>0.30089895720963683</v>
      </c>
      <c r="H12" s="32">
        <f t="shared" si="3"/>
        <v>136094</v>
      </c>
      <c r="I12" s="33">
        <f>H12/C12</f>
        <v>0.69910104279036323</v>
      </c>
      <c r="J12" s="55" t="s">
        <v>53</v>
      </c>
      <c r="K12" s="34" t="s">
        <v>54</v>
      </c>
      <c r="M12" s="21"/>
    </row>
    <row r="13" spans="1:14" s="19" customFormat="1" ht="56.25" customHeight="1">
      <c r="A13" s="59">
        <v>8</v>
      </c>
      <c r="B13" s="29" t="s">
        <v>38</v>
      </c>
      <c r="C13" s="30">
        <v>25000</v>
      </c>
      <c r="D13" s="30"/>
      <c r="E13" s="31">
        <v>25000</v>
      </c>
      <c r="F13" s="31">
        <f t="shared" si="2"/>
        <v>25000</v>
      </c>
      <c r="G13" s="44">
        <f>F13/C13</f>
        <v>1</v>
      </c>
      <c r="H13" s="32">
        <f t="shared" si="3"/>
        <v>0</v>
      </c>
      <c r="I13" s="33">
        <f>H13/C13</f>
        <v>0</v>
      </c>
      <c r="J13" s="55" t="s">
        <v>53</v>
      </c>
      <c r="K13" s="34" t="s">
        <v>54</v>
      </c>
      <c r="M13" s="21"/>
    </row>
    <row r="14" spans="1:14" s="19" customFormat="1" ht="39.75" customHeight="1">
      <c r="A14" s="59">
        <v>9</v>
      </c>
      <c r="B14" s="29" t="s">
        <v>24</v>
      </c>
      <c r="C14" s="30">
        <v>175770</v>
      </c>
      <c r="D14" s="30">
        <v>28630</v>
      </c>
      <c r="E14" s="31">
        <v>6280</v>
      </c>
      <c r="F14" s="31">
        <f t="shared" si="2"/>
        <v>34910</v>
      </c>
      <c r="G14" s="44">
        <f t="shared" ref="G14:G63" si="8">F14/C14</f>
        <v>0.19861182226773624</v>
      </c>
      <c r="H14" s="32">
        <f t="shared" si="3"/>
        <v>140860</v>
      </c>
      <c r="I14" s="33">
        <f t="shared" ref="I14:I63" si="9">H14/C14</f>
        <v>0.80138817773226378</v>
      </c>
      <c r="J14" s="55" t="s">
        <v>153</v>
      </c>
      <c r="K14" s="34" t="s">
        <v>54</v>
      </c>
      <c r="M14" s="21"/>
    </row>
    <row r="15" spans="1:14" s="35" customFormat="1" ht="75" customHeight="1">
      <c r="A15" s="59">
        <v>10</v>
      </c>
      <c r="B15" s="29" t="s">
        <v>151</v>
      </c>
      <c r="C15" s="30">
        <v>2000000</v>
      </c>
      <c r="D15" s="30"/>
      <c r="E15" s="31"/>
      <c r="F15" s="31">
        <f t="shared" ref="F15:F16" si="10">SUM(D15:E15)</f>
        <v>0</v>
      </c>
      <c r="G15" s="44">
        <f t="shared" ref="G15:G16" si="11">F15/C15</f>
        <v>0</v>
      </c>
      <c r="H15" s="32">
        <f t="shared" ref="H15:H16" si="12">C15-F15</f>
        <v>2000000</v>
      </c>
      <c r="I15" s="33">
        <f t="shared" ref="I15:I16" si="13">H15/C15</f>
        <v>1</v>
      </c>
      <c r="J15" s="55" t="s">
        <v>154</v>
      </c>
      <c r="K15" s="34" t="s">
        <v>112</v>
      </c>
      <c r="M15" s="36"/>
    </row>
    <row r="16" spans="1:14" s="35" customFormat="1" ht="81" customHeight="1">
      <c r="A16" s="59">
        <v>11</v>
      </c>
      <c r="B16" s="29" t="s">
        <v>152</v>
      </c>
      <c r="C16" s="30">
        <v>1300000</v>
      </c>
      <c r="D16" s="30"/>
      <c r="E16" s="31"/>
      <c r="F16" s="31">
        <f t="shared" si="10"/>
        <v>0</v>
      </c>
      <c r="G16" s="44">
        <f t="shared" si="11"/>
        <v>0</v>
      </c>
      <c r="H16" s="32">
        <f t="shared" si="12"/>
        <v>1300000</v>
      </c>
      <c r="I16" s="33">
        <f t="shared" si="13"/>
        <v>1</v>
      </c>
      <c r="J16" s="55" t="s">
        <v>154</v>
      </c>
      <c r="K16" s="34" t="s">
        <v>112</v>
      </c>
      <c r="M16" s="36"/>
    </row>
    <row r="17" spans="1:13" s="35" customFormat="1" ht="94.5" customHeight="1">
      <c r="A17" s="59">
        <v>12</v>
      </c>
      <c r="B17" s="29" t="s">
        <v>155</v>
      </c>
      <c r="C17" s="30">
        <v>860000</v>
      </c>
      <c r="D17" s="30"/>
      <c r="E17" s="31"/>
      <c r="F17" s="31">
        <f t="shared" ref="F17" si="14">SUM(D17:E17)</f>
        <v>0</v>
      </c>
      <c r="G17" s="44">
        <f t="shared" ref="G17" si="15">F17/C17</f>
        <v>0</v>
      </c>
      <c r="H17" s="32">
        <f t="shared" ref="H17" si="16">C17-F17</f>
        <v>860000</v>
      </c>
      <c r="I17" s="33">
        <f t="shared" ref="I17" si="17">H17/C17</f>
        <v>1</v>
      </c>
      <c r="J17" s="58" t="s">
        <v>156</v>
      </c>
      <c r="K17" s="34" t="s">
        <v>157</v>
      </c>
      <c r="M17" s="36"/>
    </row>
    <row r="18" spans="1:13" s="35" customFormat="1" ht="59.25" customHeight="1">
      <c r="A18" s="59">
        <v>13</v>
      </c>
      <c r="B18" s="29" t="s">
        <v>39</v>
      </c>
      <c r="C18" s="30">
        <v>129360</v>
      </c>
      <c r="D18" s="30">
        <v>11200</v>
      </c>
      <c r="E18" s="31">
        <v>31680</v>
      </c>
      <c r="F18" s="31">
        <f>SUM(D18:E18)</f>
        <v>42880</v>
      </c>
      <c r="G18" s="44">
        <f>F18/C18</f>
        <v>0.33147804576376005</v>
      </c>
      <c r="H18" s="32">
        <f>C18-F18</f>
        <v>86480</v>
      </c>
      <c r="I18" s="33">
        <f>H18/C18</f>
        <v>0.66852195423623995</v>
      </c>
      <c r="J18" s="55" t="s">
        <v>56</v>
      </c>
      <c r="K18" s="34" t="s">
        <v>66</v>
      </c>
      <c r="M18" s="36"/>
    </row>
    <row r="19" spans="1:13" s="35" customFormat="1" ht="59.25" customHeight="1">
      <c r="A19" s="59">
        <v>14</v>
      </c>
      <c r="B19" s="29" t="s">
        <v>96</v>
      </c>
      <c r="C19" s="30">
        <v>16000</v>
      </c>
      <c r="D19" s="30"/>
      <c r="E19" s="31"/>
      <c r="F19" s="31">
        <f>SUM(D19:E19)</f>
        <v>0</v>
      </c>
      <c r="G19" s="44">
        <f>F19/C19</f>
        <v>0</v>
      </c>
      <c r="H19" s="32">
        <f>C19-F19</f>
        <v>16000</v>
      </c>
      <c r="I19" s="33">
        <f>H19/C19</f>
        <v>1</v>
      </c>
      <c r="J19" s="55" t="s">
        <v>97</v>
      </c>
      <c r="K19" s="34" t="s">
        <v>98</v>
      </c>
      <c r="M19" s="36"/>
    </row>
    <row r="20" spans="1:13" s="35" customFormat="1" ht="59.25" customHeight="1">
      <c r="A20" s="59">
        <v>15</v>
      </c>
      <c r="B20" s="29" t="s">
        <v>134</v>
      </c>
      <c r="C20" s="30">
        <v>318050</v>
      </c>
      <c r="D20" s="30">
        <v>5280</v>
      </c>
      <c r="E20" s="31">
        <v>144400</v>
      </c>
      <c r="F20" s="31">
        <f>SUM(D20:E20)</f>
        <v>149680</v>
      </c>
      <c r="G20" s="44">
        <f>F20/C20</f>
        <v>0.47061782738563118</v>
      </c>
      <c r="H20" s="32">
        <f>C20-F20</f>
        <v>168370</v>
      </c>
      <c r="I20" s="33">
        <f>H20/C20</f>
        <v>0.52938217261436882</v>
      </c>
      <c r="J20" s="55" t="s">
        <v>77</v>
      </c>
      <c r="K20" s="34" t="s">
        <v>76</v>
      </c>
      <c r="M20" s="36"/>
    </row>
    <row r="21" spans="1:13" s="35" customFormat="1" ht="59.25" customHeight="1">
      <c r="A21" s="59">
        <v>16</v>
      </c>
      <c r="B21" s="29" t="s">
        <v>131</v>
      </c>
      <c r="C21" s="30">
        <v>100000</v>
      </c>
      <c r="D21" s="30"/>
      <c r="E21" s="31"/>
      <c r="F21" s="31">
        <f>SUM(D21:E21)</f>
        <v>0</v>
      </c>
      <c r="G21" s="44">
        <f>F21/C21</f>
        <v>0</v>
      </c>
      <c r="H21" s="32">
        <f>C21-F21</f>
        <v>100000</v>
      </c>
      <c r="I21" s="33">
        <f>H21/C21</f>
        <v>1</v>
      </c>
      <c r="J21" s="55" t="s">
        <v>132</v>
      </c>
      <c r="K21" s="34" t="s">
        <v>133</v>
      </c>
      <c r="M21" s="36"/>
    </row>
    <row r="22" spans="1:13" s="35" customFormat="1" ht="59.25" customHeight="1">
      <c r="A22" s="59">
        <v>17</v>
      </c>
      <c r="B22" s="29" t="s">
        <v>93</v>
      </c>
      <c r="C22" s="30">
        <v>50100</v>
      </c>
      <c r="D22" s="30">
        <v>9370</v>
      </c>
      <c r="E22" s="31">
        <v>4350</v>
      </c>
      <c r="F22" s="31">
        <f>SUM(D22:E22)</f>
        <v>13720</v>
      </c>
      <c r="G22" s="44">
        <f>F22/C22</f>
        <v>0.27385229540918166</v>
      </c>
      <c r="H22" s="32">
        <f>C22-F22</f>
        <v>36380</v>
      </c>
      <c r="I22" s="33">
        <f>H22/C22</f>
        <v>0.72614770459081834</v>
      </c>
      <c r="J22" s="52" t="s">
        <v>94</v>
      </c>
      <c r="K22" s="34" t="s">
        <v>95</v>
      </c>
      <c r="M22" s="36"/>
    </row>
    <row r="23" spans="1:13" s="35" customFormat="1" ht="43.5" customHeight="1">
      <c r="A23" s="59">
        <v>18</v>
      </c>
      <c r="B23" s="29" t="s">
        <v>25</v>
      </c>
      <c r="C23" s="30">
        <v>126100</v>
      </c>
      <c r="D23" s="30"/>
      <c r="E23" s="31"/>
      <c r="F23" s="31">
        <f t="shared" si="2"/>
        <v>0</v>
      </c>
      <c r="G23" s="44">
        <f t="shared" si="8"/>
        <v>0</v>
      </c>
      <c r="H23" s="32">
        <f t="shared" si="3"/>
        <v>126100</v>
      </c>
      <c r="I23" s="33">
        <f t="shared" si="9"/>
        <v>1</v>
      </c>
      <c r="J23" s="55" t="s">
        <v>55</v>
      </c>
      <c r="K23" s="34" t="s">
        <v>54</v>
      </c>
      <c r="M23" s="36"/>
    </row>
    <row r="24" spans="1:13" s="35" customFormat="1" ht="48" customHeight="1">
      <c r="A24" s="59">
        <v>19</v>
      </c>
      <c r="B24" s="29" t="s">
        <v>29</v>
      </c>
      <c r="C24" s="30">
        <v>73000</v>
      </c>
      <c r="D24" s="30">
        <v>71000</v>
      </c>
      <c r="E24" s="31"/>
      <c r="F24" s="31">
        <f t="shared" si="2"/>
        <v>71000</v>
      </c>
      <c r="G24" s="44">
        <f t="shared" si="8"/>
        <v>0.9726027397260274</v>
      </c>
      <c r="H24" s="32">
        <f t="shared" si="3"/>
        <v>2000</v>
      </c>
      <c r="I24" s="33">
        <f t="shared" si="9"/>
        <v>2.7397260273972601E-2</v>
      </c>
      <c r="J24" s="55" t="s">
        <v>55</v>
      </c>
      <c r="K24" s="34" t="s">
        <v>54</v>
      </c>
      <c r="M24" s="36"/>
    </row>
    <row r="25" spans="1:13" s="35" customFormat="1" ht="56.25" customHeight="1">
      <c r="A25" s="59">
        <v>20</v>
      </c>
      <c r="B25" s="29" t="s">
        <v>40</v>
      </c>
      <c r="C25" s="30">
        <v>135000</v>
      </c>
      <c r="D25" s="30">
        <v>40578</v>
      </c>
      <c r="E25" s="31">
        <v>14310</v>
      </c>
      <c r="F25" s="31">
        <f t="shared" si="2"/>
        <v>54888</v>
      </c>
      <c r="G25" s="44">
        <f t="shared" si="8"/>
        <v>0.40657777777777776</v>
      </c>
      <c r="H25" s="32">
        <f t="shared" si="3"/>
        <v>80112</v>
      </c>
      <c r="I25" s="33">
        <f t="shared" si="9"/>
        <v>0.59342222222222218</v>
      </c>
      <c r="J25" s="55" t="s">
        <v>55</v>
      </c>
      <c r="K25" s="34" t="s">
        <v>54</v>
      </c>
      <c r="M25" s="36"/>
    </row>
    <row r="26" spans="1:13" s="35" customFormat="1" ht="60" customHeight="1">
      <c r="A26" s="59">
        <v>21</v>
      </c>
      <c r="B26" s="29" t="s">
        <v>41</v>
      </c>
      <c r="C26" s="30">
        <v>120000</v>
      </c>
      <c r="D26" s="30">
        <v>80000</v>
      </c>
      <c r="E26" s="31">
        <v>40000</v>
      </c>
      <c r="F26" s="31">
        <f t="shared" si="2"/>
        <v>120000</v>
      </c>
      <c r="G26" s="44">
        <f t="shared" si="8"/>
        <v>1</v>
      </c>
      <c r="H26" s="32">
        <f t="shared" si="3"/>
        <v>0</v>
      </c>
      <c r="I26" s="33">
        <f t="shared" si="9"/>
        <v>0</v>
      </c>
      <c r="J26" s="55" t="s">
        <v>55</v>
      </c>
      <c r="K26" s="34" t="s">
        <v>54</v>
      </c>
      <c r="M26" s="36"/>
    </row>
    <row r="27" spans="1:13" s="35" customFormat="1" ht="55.5" customHeight="1">
      <c r="A27" s="59">
        <v>22</v>
      </c>
      <c r="B27" s="29" t="s">
        <v>42</v>
      </c>
      <c r="C27" s="30">
        <v>167100</v>
      </c>
      <c r="D27" s="30">
        <v>22400</v>
      </c>
      <c r="E27" s="31">
        <v>70980</v>
      </c>
      <c r="F27" s="31">
        <f t="shared" si="2"/>
        <v>93380</v>
      </c>
      <c r="G27" s="44">
        <f t="shared" si="8"/>
        <v>0.55882704967085572</v>
      </c>
      <c r="H27" s="32">
        <f t="shared" si="3"/>
        <v>73720</v>
      </c>
      <c r="I27" s="33">
        <f t="shared" si="9"/>
        <v>0.44117295032914422</v>
      </c>
      <c r="J27" s="55" t="s">
        <v>43</v>
      </c>
      <c r="K27" s="34" t="s">
        <v>114</v>
      </c>
      <c r="M27" s="36"/>
    </row>
    <row r="28" spans="1:13" s="35" customFormat="1" ht="55.5" customHeight="1">
      <c r="A28" s="59">
        <v>23</v>
      </c>
      <c r="B28" s="29" t="s">
        <v>138</v>
      </c>
      <c r="C28" s="30">
        <v>200000</v>
      </c>
      <c r="D28" s="30">
        <v>45693</v>
      </c>
      <c r="E28" s="31">
        <v>154307</v>
      </c>
      <c r="F28" s="31">
        <f t="shared" si="2"/>
        <v>200000</v>
      </c>
      <c r="G28" s="44">
        <f t="shared" si="8"/>
        <v>1</v>
      </c>
      <c r="H28" s="32">
        <f t="shared" si="3"/>
        <v>0</v>
      </c>
      <c r="I28" s="33">
        <f t="shared" si="9"/>
        <v>0</v>
      </c>
      <c r="J28" s="55" t="s">
        <v>79</v>
      </c>
      <c r="K28" s="34" t="s">
        <v>80</v>
      </c>
      <c r="M28" s="36"/>
    </row>
    <row r="29" spans="1:13" s="35" customFormat="1" ht="55.5" customHeight="1">
      <c r="A29" s="59">
        <v>24</v>
      </c>
      <c r="B29" s="29" t="s">
        <v>159</v>
      </c>
      <c r="C29" s="30">
        <v>150000</v>
      </c>
      <c r="D29" s="30">
        <v>145000</v>
      </c>
      <c r="E29" s="31"/>
      <c r="F29" s="31">
        <f t="shared" ref="F29" si="18">SUM(D29:E29)</f>
        <v>145000</v>
      </c>
      <c r="G29" s="44">
        <f t="shared" ref="G29" si="19">F29/C29</f>
        <v>0.96666666666666667</v>
      </c>
      <c r="H29" s="32">
        <f t="shared" ref="H29" si="20">C29-F29</f>
        <v>5000</v>
      </c>
      <c r="I29" s="33">
        <f t="shared" ref="I29" si="21">H29/C29</f>
        <v>3.3333333333333333E-2</v>
      </c>
      <c r="J29" s="52" t="s">
        <v>139</v>
      </c>
      <c r="K29" s="53" t="s">
        <v>140</v>
      </c>
      <c r="M29" s="36"/>
    </row>
    <row r="30" spans="1:13" s="35" customFormat="1" ht="55.5" customHeight="1">
      <c r="A30" s="59">
        <v>25</v>
      </c>
      <c r="B30" s="29" t="s">
        <v>116</v>
      </c>
      <c r="C30" s="30">
        <v>121900</v>
      </c>
      <c r="D30" s="30"/>
      <c r="E30" s="31"/>
      <c r="F30" s="31">
        <f t="shared" si="2"/>
        <v>0</v>
      </c>
      <c r="G30" s="44">
        <f t="shared" si="8"/>
        <v>0</v>
      </c>
      <c r="H30" s="32">
        <f t="shared" si="3"/>
        <v>121900</v>
      </c>
      <c r="I30" s="33">
        <f t="shared" si="9"/>
        <v>1</v>
      </c>
      <c r="J30" s="55" t="s">
        <v>104</v>
      </c>
      <c r="K30" s="34" t="s">
        <v>105</v>
      </c>
      <c r="M30" s="36"/>
    </row>
    <row r="31" spans="1:13" s="35" customFormat="1" ht="55.5" customHeight="1">
      <c r="A31" s="59">
        <v>26</v>
      </c>
      <c r="B31" s="29" t="s">
        <v>117</v>
      </c>
      <c r="C31" s="30">
        <v>715500</v>
      </c>
      <c r="D31" s="30"/>
      <c r="E31" s="31"/>
      <c r="F31" s="31">
        <f t="shared" si="2"/>
        <v>0</v>
      </c>
      <c r="G31" s="44">
        <f t="shared" si="8"/>
        <v>0</v>
      </c>
      <c r="H31" s="32">
        <f t="shared" si="3"/>
        <v>715500</v>
      </c>
      <c r="I31" s="33">
        <f t="shared" si="9"/>
        <v>1</v>
      </c>
      <c r="J31" s="55" t="s">
        <v>104</v>
      </c>
      <c r="K31" s="34" t="s">
        <v>105</v>
      </c>
      <c r="M31" s="36"/>
    </row>
    <row r="32" spans="1:13" s="19" customFormat="1" ht="39" customHeight="1">
      <c r="A32" s="59">
        <v>27</v>
      </c>
      <c r="B32" s="29" t="s">
        <v>62</v>
      </c>
      <c r="C32" s="30">
        <v>22000</v>
      </c>
      <c r="D32" s="30"/>
      <c r="E32" s="31"/>
      <c r="F32" s="31">
        <f>SUM(D32:E32)</f>
        <v>0</v>
      </c>
      <c r="G32" s="44">
        <f>F32/C32</f>
        <v>0</v>
      </c>
      <c r="H32" s="32">
        <f>C32-F32</f>
        <v>22000</v>
      </c>
      <c r="I32" s="33">
        <f>H32/C32</f>
        <v>1</v>
      </c>
      <c r="J32" s="55" t="s">
        <v>113</v>
      </c>
      <c r="K32" s="34"/>
      <c r="M32" s="21"/>
    </row>
    <row r="33" spans="1:13" s="35" customFormat="1" ht="57.75" customHeight="1">
      <c r="A33" s="59">
        <v>28</v>
      </c>
      <c r="B33" s="29" t="s">
        <v>16</v>
      </c>
      <c r="C33" s="30">
        <v>693000</v>
      </c>
      <c r="D33" s="30">
        <v>51465</v>
      </c>
      <c r="E33" s="31">
        <v>498226</v>
      </c>
      <c r="F33" s="31">
        <f t="shared" si="2"/>
        <v>549691</v>
      </c>
      <c r="G33" s="44">
        <f t="shared" si="8"/>
        <v>0.79320490620490625</v>
      </c>
      <c r="H33" s="32">
        <f t="shared" si="3"/>
        <v>143309</v>
      </c>
      <c r="I33" s="33">
        <f t="shared" si="9"/>
        <v>0.20679509379509378</v>
      </c>
      <c r="J33" s="55" t="s">
        <v>17</v>
      </c>
      <c r="K33" s="34" t="s">
        <v>44</v>
      </c>
      <c r="M33" s="36"/>
    </row>
    <row r="34" spans="1:13" s="35" customFormat="1" ht="59.25" customHeight="1">
      <c r="A34" s="59">
        <v>29</v>
      </c>
      <c r="B34" s="29" t="s">
        <v>19</v>
      </c>
      <c r="C34" s="30">
        <v>105169</v>
      </c>
      <c r="D34" s="30">
        <v>29018</v>
      </c>
      <c r="E34" s="31">
        <v>60380</v>
      </c>
      <c r="F34" s="31">
        <f>SUM(D34:E34)</f>
        <v>89398</v>
      </c>
      <c r="G34" s="44">
        <f>F34/C34</f>
        <v>0.85004136199830749</v>
      </c>
      <c r="H34" s="32">
        <f>C34-F34</f>
        <v>15771</v>
      </c>
      <c r="I34" s="33">
        <f>H34/C34</f>
        <v>0.14995863800169251</v>
      </c>
      <c r="J34" s="55" t="s">
        <v>17</v>
      </c>
      <c r="K34" s="34" t="s">
        <v>44</v>
      </c>
      <c r="M34" s="36"/>
    </row>
    <row r="35" spans="1:13" s="35" customFormat="1" ht="58.5" customHeight="1">
      <c r="A35" s="59">
        <v>30</v>
      </c>
      <c r="B35" s="29" t="s">
        <v>18</v>
      </c>
      <c r="C35" s="30">
        <v>10000</v>
      </c>
      <c r="D35" s="30"/>
      <c r="E35" s="31">
        <v>10000</v>
      </c>
      <c r="F35" s="31">
        <f t="shared" si="2"/>
        <v>10000</v>
      </c>
      <c r="G35" s="44">
        <f t="shared" si="8"/>
        <v>1</v>
      </c>
      <c r="H35" s="32">
        <f t="shared" si="3"/>
        <v>0</v>
      </c>
      <c r="I35" s="33">
        <f t="shared" si="9"/>
        <v>0</v>
      </c>
      <c r="J35" s="55" t="s">
        <v>17</v>
      </c>
      <c r="K35" s="34" t="s">
        <v>44</v>
      </c>
      <c r="M35" s="36"/>
    </row>
    <row r="36" spans="1:13" s="35" customFormat="1" ht="60" customHeight="1">
      <c r="A36" s="59">
        <v>31</v>
      </c>
      <c r="B36" s="29" t="s">
        <v>20</v>
      </c>
      <c r="C36" s="30">
        <v>10000</v>
      </c>
      <c r="D36" s="30"/>
      <c r="E36" s="31">
        <v>10000</v>
      </c>
      <c r="F36" s="31">
        <f t="shared" si="2"/>
        <v>10000</v>
      </c>
      <c r="G36" s="44">
        <f t="shared" si="8"/>
        <v>1</v>
      </c>
      <c r="H36" s="32">
        <f t="shared" si="3"/>
        <v>0</v>
      </c>
      <c r="I36" s="33">
        <f t="shared" si="9"/>
        <v>0</v>
      </c>
      <c r="J36" s="55" t="s">
        <v>17</v>
      </c>
      <c r="K36" s="34" t="s">
        <v>44</v>
      </c>
      <c r="M36" s="36"/>
    </row>
    <row r="37" spans="1:13" s="35" customFormat="1" ht="58.5">
      <c r="A37" s="59">
        <v>32</v>
      </c>
      <c r="B37" s="29" t="s">
        <v>118</v>
      </c>
      <c r="C37" s="30">
        <v>235000</v>
      </c>
      <c r="D37" s="30">
        <v>18050</v>
      </c>
      <c r="E37" s="31">
        <v>216950</v>
      </c>
      <c r="F37" s="31">
        <f t="shared" si="2"/>
        <v>235000</v>
      </c>
      <c r="G37" s="44">
        <f t="shared" si="8"/>
        <v>1</v>
      </c>
      <c r="H37" s="32">
        <f t="shared" si="3"/>
        <v>0</v>
      </c>
      <c r="I37" s="33">
        <f t="shared" si="9"/>
        <v>0</v>
      </c>
      <c r="J37" s="52" t="s">
        <v>67</v>
      </c>
      <c r="K37" s="53" t="s">
        <v>68</v>
      </c>
      <c r="M37" s="36"/>
    </row>
    <row r="38" spans="1:13" s="35" customFormat="1" ht="78">
      <c r="A38" s="59">
        <v>33</v>
      </c>
      <c r="B38" s="29" t="s">
        <v>46</v>
      </c>
      <c r="C38" s="30">
        <v>660000</v>
      </c>
      <c r="D38" s="30">
        <v>41765</v>
      </c>
      <c r="E38" s="31">
        <v>159285</v>
      </c>
      <c r="F38" s="31">
        <f t="shared" si="2"/>
        <v>201050</v>
      </c>
      <c r="G38" s="44">
        <f t="shared" si="8"/>
        <v>0.30462121212121213</v>
      </c>
      <c r="H38" s="32">
        <f t="shared" si="3"/>
        <v>458950</v>
      </c>
      <c r="I38" s="33">
        <f t="shared" si="9"/>
        <v>0.69537878787878793</v>
      </c>
      <c r="J38" s="55" t="s">
        <v>92</v>
      </c>
      <c r="K38" s="34" t="s">
        <v>69</v>
      </c>
      <c r="M38" s="36"/>
    </row>
    <row r="39" spans="1:13" s="35" customFormat="1" ht="51.75" customHeight="1">
      <c r="A39" s="59">
        <v>34</v>
      </c>
      <c r="B39" s="29" t="s">
        <v>30</v>
      </c>
      <c r="C39" s="30">
        <v>180000</v>
      </c>
      <c r="D39" s="30">
        <v>115100</v>
      </c>
      <c r="E39" s="31">
        <v>24200</v>
      </c>
      <c r="F39" s="31">
        <f t="shared" si="2"/>
        <v>139300</v>
      </c>
      <c r="G39" s="44">
        <f t="shared" si="8"/>
        <v>0.77388888888888885</v>
      </c>
      <c r="H39" s="32">
        <f t="shared" si="3"/>
        <v>40700</v>
      </c>
      <c r="I39" s="33">
        <f t="shared" si="9"/>
        <v>0.22611111111111112</v>
      </c>
      <c r="J39" s="55" t="s">
        <v>17</v>
      </c>
      <c r="K39" s="34" t="s">
        <v>70</v>
      </c>
      <c r="M39" s="36"/>
    </row>
    <row r="40" spans="1:13" s="35" customFormat="1" ht="51.75" customHeight="1">
      <c r="A40" s="59">
        <v>35</v>
      </c>
      <c r="B40" s="29" t="s">
        <v>31</v>
      </c>
      <c r="C40" s="30">
        <v>180000</v>
      </c>
      <c r="D40" s="30">
        <v>17600</v>
      </c>
      <c r="E40" s="31">
        <v>95275</v>
      </c>
      <c r="F40" s="31">
        <f t="shared" si="2"/>
        <v>112875</v>
      </c>
      <c r="G40" s="44">
        <f t="shared" si="8"/>
        <v>0.62708333333333333</v>
      </c>
      <c r="H40" s="32">
        <f t="shared" si="3"/>
        <v>67125</v>
      </c>
      <c r="I40" s="33">
        <f t="shared" si="9"/>
        <v>0.37291666666666667</v>
      </c>
      <c r="J40" s="55" t="s">
        <v>17</v>
      </c>
      <c r="K40" s="34" t="s">
        <v>47</v>
      </c>
      <c r="M40" s="36"/>
    </row>
    <row r="41" spans="1:13" s="35" customFormat="1" ht="82.5" customHeight="1">
      <c r="A41" s="59">
        <v>36</v>
      </c>
      <c r="B41" s="29" t="s">
        <v>71</v>
      </c>
      <c r="C41" s="30">
        <v>53000</v>
      </c>
      <c r="D41" s="30"/>
      <c r="E41" s="31"/>
      <c r="F41" s="31">
        <f t="shared" si="2"/>
        <v>0</v>
      </c>
      <c r="G41" s="44">
        <f t="shared" si="8"/>
        <v>0</v>
      </c>
      <c r="H41" s="32">
        <f t="shared" si="3"/>
        <v>53000</v>
      </c>
      <c r="I41" s="33">
        <f t="shared" si="9"/>
        <v>1</v>
      </c>
      <c r="J41" s="55" t="s">
        <v>72</v>
      </c>
      <c r="K41" s="34" t="s">
        <v>73</v>
      </c>
      <c r="M41" s="36"/>
    </row>
    <row r="42" spans="1:13" s="35" customFormat="1" ht="57.75" customHeight="1">
      <c r="A42" s="59">
        <v>37</v>
      </c>
      <c r="B42" s="29" t="s">
        <v>88</v>
      </c>
      <c r="C42" s="30">
        <v>1100000</v>
      </c>
      <c r="D42" s="30">
        <v>1100000</v>
      </c>
      <c r="E42" s="31"/>
      <c r="F42" s="31">
        <f t="shared" si="2"/>
        <v>1100000</v>
      </c>
      <c r="G42" s="44">
        <f t="shared" si="8"/>
        <v>1</v>
      </c>
      <c r="H42" s="32">
        <f t="shared" si="3"/>
        <v>0</v>
      </c>
      <c r="I42" s="33">
        <f t="shared" si="9"/>
        <v>0</v>
      </c>
      <c r="J42" s="52" t="s">
        <v>89</v>
      </c>
      <c r="K42" s="34"/>
      <c r="M42" s="36"/>
    </row>
    <row r="43" spans="1:13" s="35" customFormat="1" ht="51.75" customHeight="1">
      <c r="A43" s="59">
        <v>38</v>
      </c>
      <c r="B43" s="29" t="s">
        <v>100</v>
      </c>
      <c r="C43" s="30">
        <v>41500</v>
      </c>
      <c r="D43" s="30"/>
      <c r="E43" s="31"/>
      <c r="F43" s="31">
        <f t="shared" si="2"/>
        <v>0</v>
      </c>
      <c r="G43" s="44">
        <f t="shared" si="8"/>
        <v>0</v>
      </c>
      <c r="H43" s="32">
        <f t="shared" si="3"/>
        <v>41500</v>
      </c>
      <c r="I43" s="33">
        <f t="shared" si="9"/>
        <v>1</v>
      </c>
      <c r="J43" s="55" t="s">
        <v>122</v>
      </c>
      <c r="K43" s="34" t="s">
        <v>124</v>
      </c>
      <c r="M43" s="36"/>
    </row>
    <row r="44" spans="1:13" s="35" customFormat="1" ht="57.75" customHeight="1">
      <c r="A44" s="59">
        <v>39</v>
      </c>
      <c r="B44" s="29" t="s">
        <v>149</v>
      </c>
      <c r="C44" s="30">
        <v>260000</v>
      </c>
      <c r="D44" s="30">
        <v>5080</v>
      </c>
      <c r="E44" s="31">
        <v>72208</v>
      </c>
      <c r="F44" s="31">
        <f t="shared" si="2"/>
        <v>77288</v>
      </c>
      <c r="G44" s="44">
        <f t="shared" si="8"/>
        <v>0.29726153846153847</v>
      </c>
      <c r="H44" s="32">
        <f t="shared" si="3"/>
        <v>182712</v>
      </c>
      <c r="I44" s="33">
        <f t="shared" si="9"/>
        <v>0.70273846153846153</v>
      </c>
      <c r="J44" s="55" t="s">
        <v>147</v>
      </c>
      <c r="K44" s="34" t="s">
        <v>146</v>
      </c>
      <c r="M44" s="36"/>
    </row>
    <row r="45" spans="1:13" s="35" customFormat="1" ht="60.75" customHeight="1">
      <c r="A45" s="59">
        <v>40</v>
      </c>
      <c r="B45" s="29" t="s">
        <v>150</v>
      </c>
      <c r="C45" s="30">
        <v>180000</v>
      </c>
      <c r="D45" s="30"/>
      <c r="E45" s="31"/>
      <c r="F45" s="31">
        <f t="shared" si="2"/>
        <v>0</v>
      </c>
      <c r="G45" s="44">
        <f t="shared" si="8"/>
        <v>0</v>
      </c>
      <c r="H45" s="32">
        <f t="shared" si="3"/>
        <v>180000</v>
      </c>
      <c r="I45" s="33">
        <f t="shared" si="9"/>
        <v>1</v>
      </c>
      <c r="J45" s="57" t="s">
        <v>148</v>
      </c>
      <c r="K45" s="34" t="s">
        <v>146</v>
      </c>
      <c r="M45" s="36"/>
    </row>
    <row r="46" spans="1:13" s="35" customFormat="1" ht="54.75" customHeight="1">
      <c r="A46" s="59">
        <v>41</v>
      </c>
      <c r="B46" s="29" t="s">
        <v>121</v>
      </c>
      <c r="C46" s="30">
        <v>80000</v>
      </c>
      <c r="D46" s="30"/>
      <c r="E46" s="31"/>
      <c r="F46" s="31">
        <f t="shared" si="2"/>
        <v>0</v>
      </c>
      <c r="G46" s="44">
        <f t="shared" si="8"/>
        <v>0</v>
      </c>
      <c r="H46" s="32">
        <f t="shared" si="3"/>
        <v>80000</v>
      </c>
      <c r="I46" s="33">
        <f t="shared" si="9"/>
        <v>1</v>
      </c>
      <c r="J46" s="57" t="s">
        <v>147</v>
      </c>
      <c r="K46" s="34" t="s">
        <v>146</v>
      </c>
      <c r="M46" s="36"/>
    </row>
    <row r="47" spans="1:13" s="35" customFormat="1" ht="51.75" customHeight="1">
      <c r="A47" s="59">
        <v>42</v>
      </c>
      <c r="B47" s="29" t="s">
        <v>57</v>
      </c>
      <c r="C47" s="30">
        <v>64820</v>
      </c>
      <c r="D47" s="30"/>
      <c r="E47" s="31"/>
      <c r="F47" s="31">
        <f t="shared" si="2"/>
        <v>0</v>
      </c>
      <c r="G47" s="44">
        <f t="shared" si="8"/>
        <v>0</v>
      </c>
      <c r="H47" s="32">
        <f t="shared" si="3"/>
        <v>64820</v>
      </c>
      <c r="I47" s="33">
        <f t="shared" si="9"/>
        <v>1</v>
      </c>
      <c r="J47" s="55" t="s">
        <v>58</v>
      </c>
      <c r="K47" s="34" t="s">
        <v>78</v>
      </c>
      <c r="M47" s="36"/>
    </row>
    <row r="48" spans="1:13" s="19" customFormat="1" ht="39" customHeight="1">
      <c r="A48" s="59">
        <v>43</v>
      </c>
      <c r="B48" s="29" t="s">
        <v>26</v>
      </c>
      <c r="C48" s="30">
        <v>60580</v>
      </c>
      <c r="D48" s="30">
        <v>22800</v>
      </c>
      <c r="E48" s="31">
        <v>14582</v>
      </c>
      <c r="F48" s="31">
        <f t="shared" si="2"/>
        <v>37382</v>
      </c>
      <c r="G48" s="44">
        <f t="shared" si="8"/>
        <v>0.61706833938593597</v>
      </c>
      <c r="H48" s="32">
        <f t="shared" si="3"/>
        <v>23198</v>
      </c>
      <c r="I48" s="33">
        <f t="shared" si="9"/>
        <v>0.38293166061406403</v>
      </c>
      <c r="J48" s="55" t="s">
        <v>60</v>
      </c>
      <c r="K48" s="34" t="s">
        <v>54</v>
      </c>
      <c r="M48" s="21"/>
    </row>
    <row r="49" spans="1:13" s="19" customFormat="1" ht="39" customHeight="1">
      <c r="A49" s="59">
        <v>44</v>
      </c>
      <c r="B49" s="29" t="s">
        <v>32</v>
      </c>
      <c r="C49" s="30">
        <v>500000</v>
      </c>
      <c r="D49" s="30"/>
      <c r="E49" s="31">
        <v>50500</v>
      </c>
      <c r="F49" s="31">
        <f t="shared" si="2"/>
        <v>50500</v>
      </c>
      <c r="G49" s="44">
        <f t="shared" si="8"/>
        <v>0.10100000000000001</v>
      </c>
      <c r="H49" s="32">
        <f t="shared" si="3"/>
        <v>449500</v>
      </c>
      <c r="I49" s="33">
        <f t="shared" si="9"/>
        <v>0.89900000000000002</v>
      </c>
      <c r="J49" s="55" t="s">
        <v>33</v>
      </c>
      <c r="K49" s="34"/>
      <c r="M49" s="21"/>
    </row>
    <row r="50" spans="1:13" s="19" customFormat="1" ht="55.5" customHeight="1">
      <c r="A50" s="59">
        <v>45</v>
      </c>
      <c r="B50" s="29" t="s">
        <v>84</v>
      </c>
      <c r="C50" s="30">
        <v>330000</v>
      </c>
      <c r="D50" s="30">
        <v>302361</v>
      </c>
      <c r="E50" s="31"/>
      <c r="F50" s="31">
        <f t="shared" si="2"/>
        <v>302361</v>
      </c>
      <c r="G50" s="44">
        <f t="shared" si="8"/>
        <v>0.91624545454545459</v>
      </c>
      <c r="H50" s="32">
        <f t="shared" si="3"/>
        <v>27639</v>
      </c>
      <c r="I50" s="33">
        <f t="shared" si="9"/>
        <v>8.3754545454545457E-2</v>
      </c>
      <c r="J50" s="55" t="s">
        <v>85</v>
      </c>
      <c r="K50" s="34"/>
      <c r="M50" s="21"/>
    </row>
    <row r="51" spans="1:13" s="19" customFormat="1" ht="55.5" customHeight="1">
      <c r="A51" s="59">
        <v>46</v>
      </c>
      <c r="B51" s="29" t="s">
        <v>106</v>
      </c>
      <c r="C51" s="30">
        <v>160000</v>
      </c>
      <c r="D51" s="30">
        <v>35886</v>
      </c>
      <c r="E51" s="31"/>
      <c r="F51" s="31">
        <f t="shared" si="2"/>
        <v>35886</v>
      </c>
      <c r="G51" s="44">
        <f t="shared" si="8"/>
        <v>0.2242875</v>
      </c>
      <c r="H51" s="32">
        <f t="shared" si="3"/>
        <v>124114</v>
      </c>
      <c r="I51" s="33">
        <f t="shared" si="9"/>
        <v>0.77571250000000003</v>
      </c>
      <c r="J51" s="55" t="s">
        <v>107</v>
      </c>
      <c r="K51" s="34" t="s">
        <v>108</v>
      </c>
      <c r="M51" s="21"/>
    </row>
    <row r="52" spans="1:13" s="19" customFormat="1" ht="55.5" customHeight="1">
      <c r="A52" s="59">
        <v>47</v>
      </c>
      <c r="B52" s="29" t="s">
        <v>128</v>
      </c>
      <c r="C52" s="30">
        <v>1112361</v>
      </c>
      <c r="D52" s="30">
        <v>4180</v>
      </c>
      <c r="E52" s="31">
        <v>27520</v>
      </c>
      <c r="F52" s="31">
        <f t="shared" ref="F52" si="22">SUM(D52:E52)</f>
        <v>31700</v>
      </c>
      <c r="G52" s="44">
        <f t="shared" ref="G52" si="23">F52/C52</f>
        <v>2.8497942664296932E-2</v>
      </c>
      <c r="H52" s="32">
        <f t="shared" ref="H52" si="24">C52-F52</f>
        <v>1080661</v>
      </c>
      <c r="I52" s="33">
        <f t="shared" ref="I52" si="25">H52/C52</f>
        <v>0.97150205733570305</v>
      </c>
      <c r="J52" s="55" t="s">
        <v>127</v>
      </c>
      <c r="K52" s="34"/>
      <c r="M52" s="21"/>
    </row>
    <row r="53" spans="1:13" s="19" customFormat="1" ht="55.5" customHeight="1">
      <c r="A53" s="59">
        <v>48</v>
      </c>
      <c r="B53" s="29" t="s">
        <v>129</v>
      </c>
      <c r="C53" s="30">
        <v>541038</v>
      </c>
      <c r="D53" s="30"/>
      <c r="E53" s="31"/>
      <c r="F53" s="31">
        <f t="shared" ref="F53" si="26">SUM(D53:E53)</f>
        <v>0</v>
      </c>
      <c r="G53" s="44">
        <f t="shared" ref="G53" si="27">F53/C53</f>
        <v>0</v>
      </c>
      <c r="H53" s="32">
        <f t="shared" ref="H53" si="28">C53-F53</f>
        <v>541038</v>
      </c>
      <c r="I53" s="33">
        <f t="shared" ref="I53" si="29">H53/C53</f>
        <v>1</v>
      </c>
      <c r="J53" s="55" t="s">
        <v>127</v>
      </c>
      <c r="K53" s="34"/>
      <c r="M53" s="21"/>
    </row>
    <row r="54" spans="1:13" s="19" customFormat="1" ht="55.5" customHeight="1">
      <c r="A54" s="59">
        <v>49</v>
      </c>
      <c r="B54" s="29" t="s">
        <v>130</v>
      </c>
      <c r="C54" s="30">
        <v>30000</v>
      </c>
      <c r="D54" s="30"/>
      <c r="E54" s="31"/>
      <c r="F54" s="31">
        <f t="shared" ref="F54" si="30">SUM(D54:E54)</f>
        <v>0</v>
      </c>
      <c r="G54" s="44">
        <f t="shared" ref="G54" si="31">F54/C54</f>
        <v>0</v>
      </c>
      <c r="H54" s="32">
        <f t="shared" ref="H54" si="32">C54-F54</f>
        <v>30000</v>
      </c>
      <c r="I54" s="33">
        <f t="shared" ref="I54" si="33">H54/C54</f>
        <v>1</v>
      </c>
      <c r="J54" s="52" t="s">
        <v>136</v>
      </c>
      <c r="K54" s="53" t="s">
        <v>137</v>
      </c>
      <c r="M54" s="21"/>
    </row>
    <row r="55" spans="1:13" s="19" customFormat="1" ht="55.5" customHeight="1">
      <c r="A55" s="59">
        <v>50</v>
      </c>
      <c r="B55" s="29" t="s">
        <v>135</v>
      </c>
      <c r="C55" s="30">
        <v>52515</v>
      </c>
      <c r="D55" s="30">
        <v>11340</v>
      </c>
      <c r="E55" s="31">
        <v>18090</v>
      </c>
      <c r="F55" s="31">
        <f t="shared" ref="F55" si="34">SUM(D55:E55)</f>
        <v>29430</v>
      </c>
      <c r="G55" s="44">
        <f t="shared" ref="G55" si="35">F55/C55</f>
        <v>0.56041131105398456</v>
      </c>
      <c r="H55" s="32">
        <f t="shared" ref="H55" si="36">C55-F55</f>
        <v>23085</v>
      </c>
      <c r="I55" s="33">
        <f t="shared" ref="I55" si="37">H55/C55</f>
        <v>0.43958868894601544</v>
      </c>
      <c r="J55" s="55" t="s">
        <v>127</v>
      </c>
      <c r="K55" s="34"/>
      <c r="M55" s="21"/>
    </row>
    <row r="56" spans="1:13" s="19" customFormat="1" ht="56.25" customHeight="1">
      <c r="A56" s="59">
        <v>51</v>
      </c>
      <c r="B56" s="29" t="s">
        <v>64</v>
      </c>
      <c r="C56" s="30">
        <v>40320</v>
      </c>
      <c r="D56" s="30"/>
      <c r="E56" s="31"/>
      <c r="F56" s="31">
        <f t="shared" si="2"/>
        <v>0</v>
      </c>
      <c r="G56" s="44">
        <f t="shared" si="8"/>
        <v>0</v>
      </c>
      <c r="H56" s="32">
        <f t="shared" si="3"/>
        <v>40320</v>
      </c>
      <c r="I56" s="33">
        <f t="shared" si="9"/>
        <v>1</v>
      </c>
      <c r="J56" s="55" t="s">
        <v>65</v>
      </c>
      <c r="K56" s="34"/>
      <c r="M56" s="21"/>
    </row>
    <row r="57" spans="1:13" s="19" customFormat="1" ht="56.25" customHeight="1">
      <c r="A57" s="59">
        <v>52</v>
      </c>
      <c r="B57" s="29" t="s">
        <v>83</v>
      </c>
      <c r="C57" s="30">
        <v>30000</v>
      </c>
      <c r="D57" s="30"/>
      <c r="E57" s="31"/>
      <c r="F57" s="31">
        <f t="shared" si="2"/>
        <v>0</v>
      </c>
      <c r="G57" s="44">
        <f t="shared" si="8"/>
        <v>0</v>
      </c>
      <c r="H57" s="32">
        <f t="shared" si="3"/>
        <v>30000</v>
      </c>
      <c r="I57" s="33">
        <f t="shared" si="9"/>
        <v>1</v>
      </c>
      <c r="J57" s="55" t="s">
        <v>65</v>
      </c>
      <c r="K57" s="34"/>
      <c r="M57" s="21"/>
    </row>
    <row r="58" spans="1:13" s="35" customFormat="1" ht="39">
      <c r="A58" s="59">
        <v>53</v>
      </c>
      <c r="B58" s="29" t="s">
        <v>27</v>
      </c>
      <c r="C58" s="30">
        <v>105830</v>
      </c>
      <c r="D58" s="30">
        <v>21100</v>
      </c>
      <c r="E58" s="31">
        <v>52720</v>
      </c>
      <c r="F58" s="31">
        <f t="shared" si="2"/>
        <v>73820</v>
      </c>
      <c r="G58" s="44">
        <f t="shared" si="8"/>
        <v>0.69753378059151472</v>
      </c>
      <c r="H58" s="32">
        <f t="shared" si="3"/>
        <v>32010</v>
      </c>
      <c r="I58" s="33">
        <f t="shared" si="9"/>
        <v>0.30246621940848528</v>
      </c>
      <c r="J58" s="55" t="s">
        <v>61</v>
      </c>
      <c r="K58" s="34" t="s">
        <v>54</v>
      </c>
      <c r="M58" s="36"/>
    </row>
    <row r="59" spans="1:13" s="35" customFormat="1" ht="39">
      <c r="A59" s="59">
        <v>54</v>
      </c>
      <c r="B59" s="29" t="s">
        <v>28</v>
      </c>
      <c r="C59" s="30">
        <v>192000</v>
      </c>
      <c r="D59" s="30">
        <v>58000</v>
      </c>
      <c r="E59" s="31">
        <v>134000</v>
      </c>
      <c r="F59" s="31">
        <f t="shared" si="2"/>
        <v>192000</v>
      </c>
      <c r="G59" s="44">
        <f t="shared" si="8"/>
        <v>1</v>
      </c>
      <c r="H59" s="32">
        <f t="shared" si="3"/>
        <v>0</v>
      </c>
      <c r="I59" s="33">
        <f t="shared" si="9"/>
        <v>0</v>
      </c>
      <c r="J59" s="55" t="s">
        <v>61</v>
      </c>
      <c r="K59" s="34" t="s">
        <v>54</v>
      </c>
      <c r="M59" s="36"/>
    </row>
    <row r="60" spans="1:13" s="35" customFormat="1" ht="54" customHeight="1">
      <c r="A60" s="59">
        <v>55</v>
      </c>
      <c r="B60" s="29" t="s">
        <v>48</v>
      </c>
      <c r="C60" s="30">
        <v>169200</v>
      </c>
      <c r="D60" s="30"/>
      <c r="E60" s="31"/>
      <c r="F60" s="31">
        <f t="shared" si="2"/>
        <v>0</v>
      </c>
      <c r="G60" s="44">
        <f t="shared" si="8"/>
        <v>0</v>
      </c>
      <c r="H60" s="32">
        <f t="shared" si="3"/>
        <v>169200</v>
      </c>
      <c r="I60" s="33">
        <f t="shared" si="9"/>
        <v>1</v>
      </c>
      <c r="J60" s="55" t="s">
        <v>87</v>
      </c>
      <c r="K60" s="34" t="s">
        <v>50</v>
      </c>
      <c r="M60" s="36"/>
    </row>
    <row r="61" spans="1:13" s="35" customFormat="1" ht="54" customHeight="1">
      <c r="A61" s="59">
        <v>56</v>
      </c>
      <c r="B61" s="29" t="s">
        <v>141</v>
      </c>
      <c r="C61" s="30">
        <v>150500</v>
      </c>
      <c r="D61" s="30"/>
      <c r="E61" s="31"/>
      <c r="F61" s="31">
        <f t="shared" si="2"/>
        <v>0</v>
      </c>
      <c r="G61" s="44">
        <f t="shared" si="8"/>
        <v>0</v>
      </c>
      <c r="H61" s="32">
        <f t="shared" si="3"/>
        <v>150500</v>
      </c>
      <c r="I61" s="33">
        <f t="shared" si="9"/>
        <v>1</v>
      </c>
      <c r="J61" s="55" t="s">
        <v>49</v>
      </c>
      <c r="K61" s="34"/>
      <c r="M61" s="36"/>
    </row>
    <row r="62" spans="1:13" s="35" customFormat="1" ht="97.5" customHeight="1">
      <c r="A62" s="59">
        <v>57</v>
      </c>
      <c r="B62" s="29" t="s">
        <v>142</v>
      </c>
      <c r="C62" s="30">
        <v>1232400</v>
      </c>
      <c r="D62" s="30"/>
      <c r="E62" s="31"/>
      <c r="F62" s="31">
        <f t="shared" ref="F62" si="38">SUM(D62:E62)</f>
        <v>0</v>
      </c>
      <c r="G62" s="44">
        <f t="shared" ref="G62" si="39">F62/C62</f>
        <v>0</v>
      </c>
      <c r="H62" s="32">
        <f t="shared" ref="H62" si="40">C62-F62</f>
        <v>1232400</v>
      </c>
      <c r="I62" s="33">
        <f t="shared" ref="I62" si="41">H62/C62</f>
        <v>1</v>
      </c>
      <c r="J62" s="56" t="s">
        <v>144</v>
      </c>
      <c r="K62" s="34" t="s">
        <v>145</v>
      </c>
      <c r="M62" s="36"/>
    </row>
    <row r="63" spans="1:13" s="35" customFormat="1" ht="89.25" customHeight="1">
      <c r="A63" s="59">
        <v>58</v>
      </c>
      <c r="B63" s="43" t="s">
        <v>52</v>
      </c>
      <c r="C63" s="30">
        <v>57392510</v>
      </c>
      <c r="D63" s="30"/>
      <c r="E63" s="31">
        <v>41573640</v>
      </c>
      <c r="F63" s="31">
        <f t="shared" si="2"/>
        <v>41573640</v>
      </c>
      <c r="G63" s="44">
        <f t="shared" si="8"/>
        <v>0.72437396447724622</v>
      </c>
      <c r="H63" s="32">
        <f t="shared" si="3"/>
        <v>15818870</v>
      </c>
      <c r="I63" s="33">
        <f t="shared" si="9"/>
        <v>0.27562603552275378</v>
      </c>
      <c r="J63" s="52" t="s">
        <v>143</v>
      </c>
      <c r="K63" s="34"/>
      <c r="M63" s="36"/>
    </row>
    <row r="64" spans="1:13" s="35" customFormat="1" ht="18.75">
      <c r="A64" s="37"/>
      <c r="B64" s="38"/>
      <c r="C64" s="36"/>
      <c r="D64" s="39"/>
      <c r="E64" s="39"/>
      <c r="F64" s="39"/>
      <c r="G64" s="36"/>
      <c r="H64" s="36"/>
      <c r="I64" s="36"/>
      <c r="J64" s="36"/>
      <c r="K64" s="38"/>
      <c r="M64" s="36"/>
    </row>
  </sheetData>
  <autoFilter ref="A4:N63"/>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B7" sqref="B7"/>
    </sheetView>
  </sheetViews>
  <sheetFormatPr defaultRowHeight="15.7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c r="A1" s="64" t="s">
        <v>34</v>
      </c>
      <c r="B1" s="64"/>
      <c r="C1" s="64"/>
      <c r="D1" s="64"/>
      <c r="E1" s="64"/>
      <c r="F1" s="64"/>
      <c r="G1" s="64"/>
      <c r="H1" s="64"/>
      <c r="I1" s="64"/>
      <c r="J1" s="64"/>
      <c r="K1" s="64"/>
      <c r="L1" s="2"/>
      <c r="M1" s="1"/>
    </row>
    <row r="2" spans="1:14" s="18" customFormat="1" ht="17.25" customHeight="1">
      <c r="A2" s="14"/>
      <c r="B2" s="14"/>
      <c r="C2" s="15"/>
      <c r="D2" s="15"/>
      <c r="E2" s="15"/>
      <c r="F2" s="15"/>
      <c r="G2" s="15"/>
      <c r="H2" s="15"/>
      <c r="I2" s="15"/>
      <c r="J2" s="16"/>
      <c r="K2" s="17" t="s">
        <v>166</v>
      </c>
      <c r="L2" s="17"/>
      <c r="N2" s="15"/>
    </row>
    <row r="3" spans="1:14" s="19" customFormat="1" ht="16.5" customHeight="1">
      <c r="A3" s="65" t="s">
        <v>0</v>
      </c>
      <c r="B3" s="66" t="s">
        <v>1</v>
      </c>
      <c r="C3" s="66" t="s">
        <v>2</v>
      </c>
      <c r="D3" s="65" t="s">
        <v>3</v>
      </c>
      <c r="E3" s="67"/>
      <c r="F3" s="67"/>
      <c r="G3" s="65" t="s">
        <v>4</v>
      </c>
      <c r="H3" s="66" t="s">
        <v>5</v>
      </c>
      <c r="I3" s="65" t="s">
        <v>9</v>
      </c>
      <c r="J3" s="60" t="s">
        <v>6</v>
      </c>
      <c r="K3" s="66" t="s">
        <v>11</v>
      </c>
      <c r="L3" s="63"/>
      <c r="N3" s="20"/>
    </row>
    <row r="4" spans="1:14" s="19" customFormat="1" ht="58.5" customHeight="1">
      <c r="A4" s="65"/>
      <c r="B4" s="66"/>
      <c r="C4" s="66"/>
      <c r="D4" s="60" t="s">
        <v>13</v>
      </c>
      <c r="E4" s="60" t="s">
        <v>10</v>
      </c>
      <c r="F4" s="60" t="s">
        <v>7</v>
      </c>
      <c r="G4" s="65"/>
      <c r="H4" s="66"/>
      <c r="I4" s="65"/>
      <c r="J4" s="60" t="s">
        <v>8</v>
      </c>
      <c r="K4" s="66"/>
      <c r="L4" s="63"/>
      <c r="N4" s="21"/>
    </row>
    <row r="5" spans="1:14" s="19" customFormat="1" ht="34.5" customHeight="1">
      <c r="A5" s="22"/>
      <c r="B5" s="23" t="s">
        <v>12</v>
      </c>
      <c r="C5" s="24">
        <f>SUM(C6:C65)</f>
        <v>75114785</v>
      </c>
      <c r="D5" s="24">
        <f>SUM(D6:D65)</f>
        <v>2494545</v>
      </c>
      <c r="E5" s="24">
        <f>SUM(E6:E65)</f>
        <v>44321211</v>
      </c>
      <c r="F5" s="24">
        <f>SUM(F6:F65)</f>
        <v>46815756</v>
      </c>
      <c r="G5" s="25">
        <f>F5/C5</f>
        <v>0.62325620715016361</v>
      </c>
      <c r="H5" s="24">
        <f>SUM(H6:H65)</f>
        <v>28299029</v>
      </c>
      <c r="I5" s="26">
        <f t="shared" ref="I5:I11" si="0">H5/C5</f>
        <v>0.37674379284983645</v>
      </c>
      <c r="J5" s="27"/>
      <c r="K5" s="28"/>
      <c r="M5" s="21"/>
    </row>
    <row r="6" spans="1:14" s="35" customFormat="1" ht="45" customHeight="1">
      <c r="A6" s="60">
        <v>1</v>
      </c>
      <c r="B6" s="29" t="s">
        <v>14</v>
      </c>
      <c r="C6" s="30">
        <v>742000</v>
      </c>
      <c r="D6" s="30">
        <v>53619</v>
      </c>
      <c r="E6" s="31">
        <v>150813</v>
      </c>
      <c r="F6" s="31">
        <f>SUM(D6:E6)</f>
        <v>204432</v>
      </c>
      <c r="G6" s="44">
        <f t="shared" ref="G6:G11" si="1">F6/C6</f>
        <v>0.27551482479784367</v>
      </c>
      <c r="H6" s="32">
        <f>C6-F6</f>
        <v>537568</v>
      </c>
      <c r="I6" s="33">
        <f t="shared" si="0"/>
        <v>0.72448517520215638</v>
      </c>
      <c r="J6" s="60" t="s">
        <v>35</v>
      </c>
      <c r="K6" s="34" t="s">
        <v>36</v>
      </c>
      <c r="M6" s="36"/>
    </row>
    <row r="7" spans="1:14" s="35" customFormat="1" ht="39" customHeight="1">
      <c r="A7" s="60">
        <v>2</v>
      </c>
      <c r="B7" s="29" t="s">
        <v>15</v>
      </c>
      <c r="C7" s="30">
        <v>100000</v>
      </c>
      <c r="D7" s="30"/>
      <c r="E7" s="31">
        <v>93300</v>
      </c>
      <c r="F7" s="31">
        <f t="shared" ref="F7:F65" si="2">SUM(D7:E7)</f>
        <v>93300</v>
      </c>
      <c r="G7" s="44">
        <f t="shared" si="1"/>
        <v>0.93300000000000005</v>
      </c>
      <c r="H7" s="32">
        <f t="shared" ref="H7:H65" si="3">C7-F7</f>
        <v>6700</v>
      </c>
      <c r="I7" s="33">
        <f t="shared" si="0"/>
        <v>6.7000000000000004E-2</v>
      </c>
      <c r="J7" s="60" t="s">
        <v>35</v>
      </c>
      <c r="K7" s="34" t="s">
        <v>36</v>
      </c>
      <c r="M7" s="36"/>
    </row>
    <row r="8" spans="1:14" s="35" customFormat="1" ht="39" customHeight="1">
      <c r="A8" s="62">
        <v>3</v>
      </c>
      <c r="B8" s="29" t="s">
        <v>90</v>
      </c>
      <c r="C8" s="30">
        <v>44000</v>
      </c>
      <c r="D8" s="30">
        <v>7520</v>
      </c>
      <c r="E8" s="31">
        <v>10080</v>
      </c>
      <c r="F8" s="31">
        <f t="shared" si="2"/>
        <v>17600</v>
      </c>
      <c r="G8" s="44">
        <f t="shared" si="1"/>
        <v>0.4</v>
      </c>
      <c r="H8" s="32">
        <f t="shared" si="3"/>
        <v>26400</v>
      </c>
      <c r="I8" s="33">
        <f t="shared" si="0"/>
        <v>0.6</v>
      </c>
      <c r="J8" s="60" t="s">
        <v>160</v>
      </c>
      <c r="K8" s="34" t="s">
        <v>161</v>
      </c>
      <c r="M8" s="36"/>
    </row>
    <row r="9" spans="1:14" s="35" customFormat="1" ht="39" customHeight="1">
      <c r="A9" s="62">
        <v>4</v>
      </c>
      <c r="B9" s="29" t="s">
        <v>125</v>
      </c>
      <c r="C9" s="30">
        <v>497580</v>
      </c>
      <c r="D9" s="30">
        <v>13887</v>
      </c>
      <c r="E9" s="31">
        <v>150996</v>
      </c>
      <c r="F9" s="31">
        <f t="shared" si="2"/>
        <v>164883</v>
      </c>
      <c r="G9" s="44">
        <f t="shared" si="1"/>
        <v>0.33136982997708914</v>
      </c>
      <c r="H9" s="32">
        <f t="shared" si="3"/>
        <v>332697</v>
      </c>
      <c r="I9" s="33">
        <f t="shared" si="0"/>
        <v>0.66863017002291092</v>
      </c>
      <c r="J9" s="60" t="s">
        <v>126</v>
      </c>
      <c r="K9" s="34"/>
      <c r="M9" s="36"/>
    </row>
    <row r="10" spans="1:14" s="19" customFormat="1" ht="39" customHeight="1">
      <c r="A10" s="62">
        <v>5</v>
      </c>
      <c r="B10" s="29" t="s">
        <v>21</v>
      </c>
      <c r="C10" s="30">
        <v>57050</v>
      </c>
      <c r="D10" s="30">
        <v>10500</v>
      </c>
      <c r="E10" s="31">
        <v>32000</v>
      </c>
      <c r="F10" s="31">
        <f t="shared" si="2"/>
        <v>42500</v>
      </c>
      <c r="G10" s="44">
        <f t="shared" si="1"/>
        <v>0.74496056091148111</v>
      </c>
      <c r="H10" s="32">
        <f t="shared" si="3"/>
        <v>14550</v>
      </c>
      <c r="I10" s="33">
        <f t="shared" si="0"/>
        <v>0.25503943908851884</v>
      </c>
      <c r="J10" s="60" t="s">
        <v>53</v>
      </c>
      <c r="K10" s="34" t="s">
        <v>54</v>
      </c>
      <c r="M10" s="21"/>
    </row>
    <row r="11" spans="1:14" s="19" customFormat="1" ht="39" customHeight="1">
      <c r="A11" s="62">
        <v>6</v>
      </c>
      <c r="B11" s="29" t="s">
        <v>22</v>
      </c>
      <c r="C11" s="30">
        <v>430000</v>
      </c>
      <c r="D11" s="30">
        <v>99000</v>
      </c>
      <c r="E11" s="31">
        <v>29900</v>
      </c>
      <c r="F11" s="31">
        <f t="shared" si="2"/>
        <v>128900</v>
      </c>
      <c r="G11" s="44">
        <f t="shared" si="1"/>
        <v>0.29976744186046511</v>
      </c>
      <c r="H11" s="32">
        <f t="shared" si="3"/>
        <v>301100</v>
      </c>
      <c r="I11" s="33">
        <f t="shared" si="0"/>
        <v>0.70023255813953489</v>
      </c>
      <c r="J11" s="60" t="s">
        <v>53</v>
      </c>
      <c r="K11" s="34" t="s">
        <v>54</v>
      </c>
      <c r="M11" s="21"/>
    </row>
    <row r="12" spans="1:14" s="19" customFormat="1" ht="56.25" customHeight="1">
      <c r="A12" s="62">
        <v>7</v>
      </c>
      <c r="B12" s="29" t="s">
        <v>23</v>
      </c>
      <c r="C12" s="30">
        <v>194670</v>
      </c>
      <c r="D12" s="30">
        <v>8300</v>
      </c>
      <c r="E12" s="31">
        <v>58576</v>
      </c>
      <c r="F12" s="31">
        <f t="shared" si="2"/>
        <v>66876</v>
      </c>
      <c r="G12" s="44">
        <f>F12/C12</f>
        <v>0.34353521343812604</v>
      </c>
      <c r="H12" s="32">
        <f t="shared" si="3"/>
        <v>127794</v>
      </c>
      <c r="I12" s="33">
        <f>H12/C12</f>
        <v>0.6564647865618739</v>
      </c>
      <c r="J12" s="60" t="s">
        <v>53</v>
      </c>
      <c r="K12" s="34" t="s">
        <v>54</v>
      </c>
      <c r="M12" s="21"/>
    </row>
    <row r="13" spans="1:14" s="19" customFormat="1" ht="56.25" customHeight="1">
      <c r="A13" s="62">
        <v>8</v>
      </c>
      <c r="B13" s="29" t="s">
        <v>38</v>
      </c>
      <c r="C13" s="30">
        <v>25000</v>
      </c>
      <c r="D13" s="30"/>
      <c r="E13" s="31">
        <v>25000</v>
      </c>
      <c r="F13" s="31">
        <f t="shared" si="2"/>
        <v>25000</v>
      </c>
      <c r="G13" s="44">
        <f>F13/C13</f>
        <v>1</v>
      </c>
      <c r="H13" s="32">
        <f t="shared" si="3"/>
        <v>0</v>
      </c>
      <c r="I13" s="33">
        <f>H13/C13</f>
        <v>0</v>
      </c>
      <c r="J13" s="60" t="s">
        <v>53</v>
      </c>
      <c r="K13" s="34" t="s">
        <v>54</v>
      </c>
      <c r="M13" s="21"/>
    </row>
    <row r="14" spans="1:14" s="19" customFormat="1" ht="39.75" customHeight="1">
      <c r="A14" s="62">
        <v>9</v>
      </c>
      <c r="B14" s="29" t="s">
        <v>24</v>
      </c>
      <c r="C14" s="30">
        <v>175770</v>
      </c>
      <c r="D14" s="30">
        <v>26520</v>
      </c>
      <c r="E14" s="31">
        <v>23790</v>
      </c>
      <c r="F14" s="31">
        <f t="shared" si="2"/>
        <v>50310</v>
      </c>
      <c r="G14" s="44">
        <f t="shared" ref="G14:G65" si="4">F14/C14</f>
        <v>0.28622631848438301</v>
      </c>
      <c r="H14" s="32">
        <f t="shared" si="3"/>
        <v>125460</v>
      </c>
      <c r="I14" s="33">
        <f t="shared" ref="I14:I65" si="5">H14/C14</f>
        <v>0.71377368151561704</v>
      </c>
      <c r="J14" s="60" t="s">
        <v>153</v>
      </c>
      <c r="K14" s="34" t="s">
        <v>54</v>
      </c>
      <c r="M14" s="21"/>
    </row>
    <row r="15" spans="1:14" s="35" customFormat="1" ht="75" customHeight="1">
      <c r="A15" s="62">
        <v>10</v>
      </c>
      <c r="B15" s="29" t="s">
        <v>151</v>
      </c>
      <c r="C15" s="30">
        <v>2000000</v>
      </c>
      <c r="D15" s="30"/>
      <c r="E15" s="31"/>
      <c r="F15" s="31">
        <f t="shared" si="2"/>
        <v>0</v>
      </c>
      <c r="G15" s="44">
        <f t="shared" si="4"/>
        <v>0</v>
      </c>
      <c r="H15" s="32">
        <f t="shared" si="3"/>
        <v>2000000</v>
      </c>
      <c r="I15" s="33">
        <f t="shared" si="5"/>
        <v>1</v>
      </c>
      <c r="J15" s="60" t="s">
        <v>154</v>
      </c>
      <c r="K15" s="34" t="s">
        <v>163</v>
      </c>
      <c r="M15" s="36"/>
    </row>
    <row r="16" spans="1:14" s="35" customFormat="1" ht="81" customHeight="1">
      <c r="A16" s="62">
        <v>11</v>
      </c>
      <c r="B16" s="29" t="s">
        <v>152</v>
      </c>
      <c r="C16" s="30">
        <v>1300000</v>
      </c>
      <c r="D16" s="30">
        <v>8045</v>
      </c>
      <c r="E16" s="31"/>
      <c r="F16" s="31">
        <f t="shared" si="2"/>
        <v>8045</v>
      </c>
      <c r="G16" s="44">
        <f t="shared" si="4"/>
        <v>6.1884615384615385E-3</v>
      </c>
      <c r="H16" s="32">
        <f t="shared" si="3"/>
        <v>1291955</v>
      </c>
      <c r="I16" s="33">
        <f t="shared" si="5"/>
        <v>0.99381153846153847</v>
      </c>
      <c r="J16" s="60" t="s">
        <v>154</v>
      </c>
      <c r="K16" s="34" t="s">
        <v>163</v>
      </c>
      <c r="M16" s="36"/>
    </row>
    <row r="17" spans="1:13" s="35" customFormat="1" ht="94.5" customHeight="1">
      <c r="A17" s="62">
        <v>12</v>
      </c>
      <c r="B17" s="29" t="s">
        <v>155</v>
      </c>
      <c r="C17" s="30">
        <v>860000</v>
      </c>
      <c r="D17" s="30"/>
      <c r="E17" s="31"/>
      <c r="F17" s="31">
        <f t="shared" si="2"/>
        <v>0</v>
      </c>
      <c r="G17" s="44">
        <f t="shared" si="4"/>
        <v>0</v>
      </c>
      <c r="H17" s="32">
        <f t="shared" si="3"/>
        <v>860000</v>
      </c>
      <c r="I17" s="33">
        <f t="shared" si="5"/>
        <v>1</v>
      </c>
      <c r="J17" s="60" t="s">
        <v>156</v>
      </c>
      <c r="K17" s="34" t="s">
        <v>162</v>
      </c>
      <c r="M17" s="36"/>
    </row>
    <row r="18" spans="1:13" s="35" customFormat="1" ht="75.75" customHeight="1">
      <c r="A18" s="62">
        <v>13</v>
      </c>
      <c r="B18" s="29" t="s">
        <v>167</v>
      </c>
      <c r="C18" s="30">
        <v>129360</v>
      </c>
      <c r="D18" s="30"/>
      <c r="E18" s="31">
        <v>42880</v>
      </c>
      <c r="F18" s="31">
        <f t="shared" ref="F18:F24" si="6">SUM(D18:E18)</f>
        <v>42880</v>
      </c>
      <c r="G18" s="44">
        <f t="shared" ref="G18:G24" si="7">F18/C18</f>
        <v>0.33147804576376005</v>
      </c>
      <c r="H18" s="32">
        <f t="shared" ref="H18:H24" si="8">C18-F18</f>
        <v>86480</v>
      </c>
      <c r="I18" s="33">
        <f t="shared" ref="I18:I24" si="9">H18/C18</f>
        <v>0.66852195423623995</v>
      </c>
      <c r="J18" s="60" t="s">
        <v>56</v>
      </c>
      <c r="K18" s="34" t="s">
        <v>66</v>
      </c>
      <c r="M18" s="36"/>
    </row>
    <row r="19" spans="1:13" s="35" customFormat="1" ht="59.25" customHeight="1">
      <c r="A19" s="62">
        <v>14</v>
      </c>
      <c r="B19" s="29" t="s">
        <v>96</v>
      </c>
      <c r="C19" s="30">
        <v>16000</v>
      </c>
      <c r="D19" s="30"/>
      <c r="E19" s="31"/>
      <c r="F19" s="31">
        <f t="shared" si="6"/>
        <v>0</v>
      </c>
      <c r="G19" s="44">
        <f t="shared" si="7"/>
        <v>0</v>
      </c>
      <c r="H19" s="32">
        <f t="shared" si="8"/>
        <v>16000</v>
      </c>
      <c r="I19" s="33">
        <f t="shared" si="9"/>
        <v>1</v>
      </c>
      <c r="J19" s="60" t="s">
        <v>97</v>
      </c>
      <c r="K19" s="34" t="s">
        <v>98</v>
      </c>
      <c r="M19" s="36"/>
    </row>
    <row r="20" spans="1:13" s="35" customFormat="1" ht="59.25" customHeight="1">
      <c r="A20" s="62">
        <v>15</v>
      </c>
      <c r="B20" s="29" t="s">
        <v>164</v>
      </c>
      <c r="C20" s="30">
        <v>154892</v>
      </c>
      <c r="D20" s="30">
        <v>70000</v>
      </c>
      <c r="E20" s="31"/>
      <c r="F20" s="31">
        <f>SUM(D20:E20)</f>
        <v>70000</v>
      </c>
      <c r="G20" s="44">
        <f>F20/C20</f>
        <v>0.45192779485060558</v>
      </c>
      <c r="H20" s="32">
        <f>C20-F20</f>
        <v>84892</v>
      </c>
      <c r="I20" s="33">
        <f>H20/C20</f>
        <v>0.54807220514939436</v>
      </c>
      <c r="J20" s="61" t="s">
        <v>168</v>
      </c>
      <c r="K20" s="34"/>
      <c r="M20" s="36"/>
    </row>
    <row r="21" spans="1:13" s="35" customFormat="1" ht="59.25" customHeight="1">
      <c r="A21" s="62">
        <v>16</v>
      </c>
      <c r="B21" s="29" t="s">
        <v>169</v>
      </c>
      <c r="C21" s="30">
        <v>453470</v>
      </c>
      <c r="D21" s="30"/>
      <c r="E21" s="31"/>
      <c r="F21" s="31">
        <f>SUM(D21:E21)</f>
        <v>0</v>
      </c>
      <c r="G21" s="44">
        <f>F21/C21</f>
        <v>0</v>
      </c>
      <c r="H21" s="32">
        <f>C21-F21</f>
        <v>453470</v>
      </c>
      <c r="I21" s="33">
        <f>H21/C21</f>
        <v>1</v>
      </c>
      <c r="J21" s="62" t="s">
        <v>170</v>
      </c>
      <c r="K21" s="34" t="s">
        <v>171</v>
      </c>
      <c r="M21" s="36"/>
    </row>
    <row r="22" spans="1:13" s="35" customFormat="1" ht="59.25" customHeight="1">
      <c r="A22" s="62">
        <v>17</v>
      </c>
      <c r="B22" s="29" t="s">
        <v>134</v>
      </c>
      <c r="C22" s="30">
        <v>318050</v>
      </c>
      <c r="D22" s="30">
        <v>82500</v>
      </c>
      <c r="E22" s="31">
        <v>149680</v>
      </c>
      <c r="F22" s="31">
        <f t="shared" si="6"/>
        <v>232180</v>
      </c>
      <c r="G22" s="44">
        <f t="shared" si="7"/>
        <v>0.73001100455903156</v>
      </c>
      <c r="H22" s="32">
        <f t="shared" si="8"/>
        <v>85870</v>
      </c>
      <c r="I22" s="33">
        <f t="shared" si="9"/>
        <v>0.26998899544096838</v>
      </c>
      <c r="J22" s="60" t="s">
        <v>77</v>
      </c>
      <c r="K22" s="34" t="s">
        <v>76</v>
      </c>
      <c r="M22" s="36"/>
    </row>
    <row r="23" spans="1:13" s="35" customFormat="1" ht="59.25" customHeight="1">
      <c r="A23" s="62">
        <v>18</v>
      </c>
      <c r="B23" s="29" t="s">
        <v>131</v>
      </c>
      <c r="C23" s="30">
        <v>100000</v>
      </c>
      <c r="D23" s="30"/>
      <c r="E23" s="31"/>
      <c r="F23" s="31">
        <f t="shared" si="6"/>
        <v>0</v>
      </c>
      <c r="G23" s="44">
        <f t="shared" si="7"/>
        <v>0</v>
      </c>
      <c r="H23" s="32">
        <f t="shared" si="8"/>
        <v>100000</v>
      </c>
      <c r="I23" s="33">
        <f t="shared" si="9"/>
        <v>1</v>
      </c>
      <c r="J23" s="60" t="s">
        <v>132</v>
      </c>
      <c r="K23" s="34" t="s">
        <v>165</v>
      </c>
      <c r="M23" s="36"/>
    </row>
    <row r="24" spans="1:13" s="35" customFormat="1" ht="59.25" customHeight="1">
      <c r="A24" s="62">
        <v>19</v>
      </c>
      <c r="B24" s="29" t="s">
        <v>93</v>
      </c>
      <c r="C24" s="30">
        <v>50100</v>
      </c>
      <c r="D24" s="30">
        <v>9370</v>
      </c>
      <c r="E24" s="31">
        <v>4350</v>
      </c>
      <c r="F24" s="31">
        <f t="shared" si="6"/>
        <v>13720</v>
      </c>
      <c r="G24" s="44">
        <f t="shared" si="7"/>
        <v>0.27385229540918166</v>
      </c>
      <c r="H24" s="32">
        <f t="shared" si="8"/>
        <v>36380</v>
      </c>
      <c r="I24" s="33">
        <f t="shared" si="9"/>
        <v>0.72614770459081834</v>
      </c>
      <c r="J24" s="52" t="s">
        <v>94</v>
      </c>
      <c r="K24" s="53" t="s">
        <v>95</v>
      </c>
      <c r="M24" s="36"/>
    </row>
    <row r="25" spans="1:13" s="35" customFormat="1" ht="43.5" customHeight="1">
      <c r="A25" s="62">
        <v>20</v>
      </c>
      <c r="B25" s="29" t="s">
        <v>25</v>
      </c>
      <c r="C25" s="30">
        <v>126100</v>
      </c>
      <c r="D25" s="30"/>
      <c r="E25" s="31"/>
      <c r="F25" s="31">
        <f t="shared" si="2"/>
        <v>0</v>
      </c>
      <c r="G25" s="44">
        <f t="shared" si="4"/>
        <v>0</v>
      </c>
      <c r="H25" s="32">
        <f t="shared" si="3"/>
        <v>126100</v>
      </c>
      <c r="I25" s="33">
        <f t="shared" si="5"/>
        <v>1</v>
      </c>
      <c r="J25" s="60" t="s">
        <v>55</v>
      </c>
      <c r="K25" s="34" t="s">
        <v>54</v>
      </c>
      <c r="M25" s="36"/>
    </row>
    <row r="26" spans="1:13" s="35" customFormat="1" ht="48" customHeight="1">
      <c r="A26" s="62">
        <v>21</v>
      </c>
      <c r="B26" s="29" t="s">
        <v>29</v>
      </c>
      <c r="C26" s="30">
        <v>73000</v>
      </c>
      <c r="D26" s="30"/>
      <c r="E26" s="31">
        <v>71000</v>
      </c>
      <c r="F26" s="31">
        <f t="shared" si="2"/>
        <v>71000</v>
      </c>
      <c r="G26" s="44">
        <f t="shared" si="4"/>
        <v>0.9726027397260274</v>
      </c>
      <c r="H26" s="32">
        <f t="shared" si="3"/>
        <v>2000</v>
      </c>
      <c r="I26" s="33">
        <f t="shared" si="5"/>
        <v>2.7397260273972601E-2</v>
      </c>
      <c r="J26" s="60" t="s">
        <v>55</v>
      </c>
      <c r="K26" s="34" t="s">
        <v>54</v>
      </c>
      <c r="M26" s="36"/>
    </row>
    <row r="27" spans="1:13" s="35" customFormat="1" ht="56.25" customHeight="1">
      <c r="A27" s="62">
        <v>22</v>
      </c>
      <c r="B27" s="29" t="s">
        <v>40</v>
      </c>
      <c r="C27" s="30">
        <v>135000</v>
      </c>
      <c r="D27" s="30">
        <v>33378</v>
      </c>
      <c r="E27" s="31">
        <v>21510</v>
      </c>
      <c r="F27" s="31">
        <f t="shared" si="2"/>
        <v>54888</v>
      </c>
      <c r="G27" s="44">
        <f t="shared" si="4"/>
        <v>0.40657777777777776</v>
      </c>
      <c r="H27" s="32">
        <f t="shared" si="3"/>
        <v>80112</v>
      </c>
      <c r="I27" s="33">
        <f t="shared" si="5"/>
        <v>0.59342222222222218</v>
      </c>
      <c r="J27" s="60" t="s">
        <v>55</v>
      </c>
      <c r="K27" s="34" t="s">
        <v>54</v>
      </c>
      <c r="M27" s="36"/>
    </row>
    <row r="28" spans="1:13" s="35" customFormat="1" ht="60" customHeight="1">
      <c r="A28" s="62">
        <v>23</v>
      </c>
      <c r="B28" s="29" t="s">
        <v>41</v>
      </c>
      <c r="C28" s="30">
        <v>120000</v>
      </c>
      <c r="D28" s="30">
        <v>40000</v>
      </c>
      <c r="E28" s="31">
        <v>80000</v>
      </c>
      <c r="F28" s="31">
        <f t="shared" si="2"/>
        <v>120000</v>
      </c>
      <c r="G28" s="44">
        <f t="shared" si="4"/>
        <v>1</v>
      </c>
      <c r="H28" s="32">
        <f t="shared" si="3"/>
        <v>0</v>
      </c>
      <c r="I28" s="33">
        <f t="shared" si="5"/>
        <v>0</v>
      </c>
      <c r="J28" s="60" t="s">
        <v>55</v>
      </c>
      <c r="K28" s="34" t="s">
        <v>54</v>
      </c>
      <c r="M28" s="36"/>
    </row>
    <row r="29" spans="1:13" s="35" customFormat="1" ht="55.5" customHeight="1">
      <c r="A29" s="62">
        <v>24</v>
      </c>
      <c r="B29" s="29" t="s">
        <v>42</v>
      </c>
      <c r="C29" s="30">
        <v>167100</v>
      </c>
      <c r="D29" s="30">
        <v>22400</v>
      </c>
      <c r="E29" s="31">
        <v>70980</v>
      </c>
      <c r="F29" s="31">
        <f t="shared" si="2"/>
        <v>93380</v>
      </c>
      <c r="G29" s="44">
        <f t="shared" si="4"/>
        <v>0.55882704967085572</v>
      </c>
      <c r="H29" s="32">
        <f t="shared" si="3"/>
        <v>73720</v>
      </c>
      <c r="I29" s="33">
        <f t="shared" si="5"/>
        <v>0.44117295032914422</v>
      </c>
      <c r="J29" s="60" t="s">
        <v>43</v>
      </c>
      <c r="K29" s="34" t="s">
        <v>114</v>
      </c>
      <c r="M29" s="36"/>
    </row>
    <row r="30" spans="1:13" s="35" customFormat="1" ht="55.5" customHeight="1">
      <c r="A30" s="62">
        <v>25</v>
      </c>
      <c r="B30" s="29" t="s">
        <v>138</v>
      </c>
      <c r="C30" s="30">
        <v>200000</v>
      </c>
      <c r="D30" s="30">
        <v>29523</v>
      </c>
      <c r="E30" s="31">
        <v>170477</v>
      </c>
      <c r="F30" s="31">
        <f t="shared" si="2"/>
        <v>200000</v>
      </c>
      <c r="G30" s="44">
        <f t="shared" si="4"/>
        <v>1</v>
      </c>
      <c r="H30" s="32">
        <f t="shared" si="3"/>
        <v>0</v>
      </c>
      <c r="I30" s="33">
        <f t="shared" si="5"/>
        <v>0</v>
      </c>
      <c r="J30" s="60" t="s">
        <v>79</v>
      </c>
      <c r="K30" s="34" t="s">
        <v>80</v>
      </c>
      <c r="M30" s="36"/>
    </row>
    <row r="31" spans="1:13" s="35" customFormat="1" ht="55.5" customHeight="1">
      <c r="A31" s="62">
        <v>26</v>
      </c>
      <c r="B31" s="29" t="s">
        <v>159</v>
      </c>
      <c r="C31" s="30">
        <v>150000</v>
      </c>
      <c r="D31" s="30">
        <v>143000</v>
      </c>
      <c r="E31" s="31"/>
      <c r="F31" s="31">
        <f t="shared" si="2"/>
        <v>143000</v>
      </c>
      <c r="G31" s="44">
        <f t="shared" si="4"/>
        <v>0.95333333333333337</v>
      </c>
      <c r="H31" s="32">
        <f t="shared" si="3"/>
        <v>7000</v>
      </c>
      <c r="I31" s="33">
        <f t="shared" si="5"/>
        <v>4.6666666666666669E-2</v>
      </c>
      <c r="J31" s="52" t="s">
        <v>139</v>
      </c>
      <c r="K31" s="53" t="s">
        <v>140</v>
      </c>
      <c r="M31" s="36"/>
    </row>
    <row r="32" spans="1:13" s="35" customFormat="1" ht="55.5" customHeight="1">
      <c r="A32" s="62">
        <v>27</v>
      </c>
      <c r="B32" s="29" t="s">
        <v>116</v>
      </c>
      <c r="C32" s="30">
        <v>121900</v>
      </c>
      <c r="D32" s="30"/>
      <c r="E32" s="31"/>
      <c r="F32" s="31">
        <f t="shared" si="2"/>
        <v>0</v>
      </c>
      <c r="G32" s="44">
        <f t="shared" si="4"/>
        <v>0</v>
      </c>
      <c r="H32" s="32">
        <f t="shared" si="3"/>
        <v>121900</v>
      </c>
      <c r="I32" s="33">
        <f t="shared" si="5"/>
        <v>1</v>
      </c>
      <c r="J32" s="60" t="s">
        <v>104</v>
      </c>
      <c r="K32" s="34" t="s">
        <v>105</v>
      </c>
      <c r="M32" s="36"/>
    </row>
    <row r="33" spans="1:13" s="35" customFormat="1" ht="55.5" customHeight="1">
      <c r="A33" s="62">
        <v>28</v>
      </c>
      <c r="B33" s="29" t="s">
        <v>117</v>
      </c>
      <c r="C33" s="30">
        <v>400000</v>
      </c>
      <c r="D33" s="30"/>
      <c r="E33" s="31"/>
      <c r="F33" s="31">
        <f t="shared" si="2"/>
        <v>0</v>
      </c>
      <c r="G33" s="44">
        <f t="shared" si="4"/>
        <v>0</v>
      </c>
      <c r="H33" s="32">
        <f t="shared" si="3"/>
        <v>400000</v>
      </c>
      <c r="I33" s="33">
        <f t="shared" si="5"/>
        <v>1</v>
      </c>
      <c r="J33" s="60" t="s">
        <v>104</v>
      </c>
      <c r="K33" s="34" t="s">
        <v>105</v>
      </c>
      <c r="M33" s="36"/>
    </row>
    <row r="34" spans="1:13" s="19" customFormat="1" ht="39" customHeight="1">
      <c r="A34" s="62">
        <v>29</v>
      </c>
      <c r="B34" s="29" t="s">
        <v>62</v>
      </c>
      <c r="C34" s="30">
        <v>22000</v>
      </c>
      <c r="D34" s="30"/>
      <c r="E34" s="31"/>
      <c r="F34" s="31">
        <f>SUM(D34:E34)</f>
        <v>0</v>
      </c>
      <c r="G34" s="44">
        <f>F34/C34</f>
        <v>0</v>
      </c>
      <c r="H34" s="32">
        <f>C34-F34</f>
        <v>22000</v>
      </c>
      <c r="I34" s="33">
        <f>H34/C34</f>
        <v>1</v>
      </c>
      <c r="J34" s="60" t="s">
        <v>113</v>
      </c>
      <c r="K34" s="34"/>
      <c r="M34" s="21"/>
    </row>
    <row r="35" spans="1:13" s="35" customFormat="1" ht="57.75" customHeight="1">
      <c r="A35" s="62">
        <v>30</v>
      </c>
      <c r="B35" s="29" t="s">
        <v>16</v>
      </c>
      <c r="C35" s="30">
        <v>693000</v>
      </c>
      <c r="D35" s="30">
        <v>13613</v>
      </c>
      <c r="E35" s="31">
        <v>543051</v>
      </c>
      <c r="F35" s="31">
        <f t="shared" si="2"/>
        <v>556664</v>
      </c>
      <c r="G35" s="44">
        <f t="shared" si="4"/>
        <v>0.80326695526695524</v>
      </c>
      <c r="H35" s="32">
        <f t="shared" si="3"/>
        <v>136336</v>
      </c>
      <c r="I35" s="33">
        <f t="shared" si="5"/>
        <v>0.19673304473304473</v>
      </c>
      <c r="J35" s="60" t="s">
        <v>17</v>
      </c>
      <c r="K35" s="34" t="s">
        <v>44</v>
      </c>
      <c r="M35" s="36"/>
    </row>
    <row r="36" spans="1:13" s="35" customFormat="1" ht="59.25" customHeight="1">
      <c r="A36" s="62">
        <v>31</v>
      </c>
      <c r="B36" s="29" t="s">
        <v>19</v>
      </c>
      <c r="C36" s="30">
        <v>105169</v>
      </c>
      <c r="D36" s="30">
        <v>21446</v>
      </c>
      <c r="E36" s="31">
        <v>67952</v>
      </c>
      <c r="F36" s="31">
        <f>SUM(D36:E36)</f>
        <v>89398</v>
      </c>
      <c r="G36" s="44">
        <f>F36/C36</f>
        <v>0.85004136199830749</v>
      </c>
      <c r="H36" s="32">
        <f>C36-F36</f>
        <v>15771</v>
      </c>
      <c r="I36" s="33">
        <f>H36/C36</f>
        <v>0.14995863800169251</v>
      </c>
      <c r="J36" s="60" t="s">
        <v>17</v>
      </c>
      <c r="K36" s="34" t="s">
        <v>44</v>
      </c>
      <c r="M36" s="36"/>
    </row>
    <row r="37" spans="1:13" s="35" customFormat="1" ht="58.5" customHeight="1">
      <c r="A37" s="62">
        <v>32</v>
      </c>
      <c r="B37" s="29" t="s">
        <v>18</v>
      </c>
      <c r="C37" s="30">
        <v>10000</v>
      </c>
      <c r="D37" s="30"/>
      <c r="E37" s="31">
        <v>10000</v>
      </c>
      <c r="F37" s="31">
        <f t="shared" si="2"/>
        <v>10000</v>
      </c>
      <c r="G37" s="44">
        <f t="shared" si="4"/>
        <v>1</v>
      </c>
      <c r="H37" s="32">
        <f t="shared" si="3"/>
        <v>0</v>
      </c>
      <c r="I37" s="33">
        <f t="shared" si="5"/>
        <v>0</v>
      </c>
      <c r="J37" s="60" t="s">
        <v>17</v>
      </c>
      <c r="K37" s="34" t="s">
        <v>44</v>
      </c>
      <c r="M37" s="36"/>
    </row>
    <row r="38" spans="1:13" s="35" customFormat="1" ht="60" customHeight="1">
      <c r="A38" s="62">
        <v>33</v>
      </c>
      <c r="B38" s="29" t="s">
        <v>20</v>
      </c>
      <c r="C38" s="30">
        <v>10000</v>
      </c>
      <c r="D38" s="30"/>
      <c r="E38" s="31">
        <v>10000</v>
      </c>
      <c r="F38" s="31">
        <f t="shared" si="2"/>
        <v>10000</v>
      </c>
      <c r="G38" s="44">
        <f t="shared" si="4"/>
        <v>1</v>
      </c>
      <c r="H38" s="32">
        <f t="shared" si="3"/>
        <v>0</v>
      </c>
      <c r="I38" s="33">
        <f t="shared" si="5"/>
        <v>0</v>
      </c>
      <c r="J38" s="60" t="s">
        <v>17</v>
      </c>
      <c r="K38" s="34" t="s">
        <v>44</v>
      </c>
      <c r="M38" s="36"/>
    </row>
    <row r="39" spans="1:13" s="35" customFormat="1" ht="58.5">
      <c r="A39" s="62">
        <v>34</v>
      </c>
      <c r="B39" s="29" t="s">
        <v>118</v>
      </c>
      <c r="C39" s="30">
        <v>235000</v>
      </c>
      <c r="D39" s="30">
        <v>18050</v>
      </c>
      <c r="E39" s="31">
        <v>216950</v>
      </c>
      <c r="F39" s="31">
        <f t="shared" si="2"/>
        <v>235000</v>
      </c>
      <c r="G39" s="44">
        <f t="shared" si="4"/>
        <v>1</v>
      </c>
      <c r="H39" s="32">
        <f t="shared" si="3"/>
        <v>0</v>
      </c>
      <c r="I39" s="33">
        <f t="shared" si="5"/>
        <v>0</v>
      </c>
      <c r="J39" s="52" t="s">
        <v>67</v>
      </c>
      <c r="K39" s="53" t="s">
        <v>68</v>
      </c>
      <c r="M39" s="36"/>
    </row>
    <row r="40" spans="1:13" s="35" customFormat="1" ht="78">
      <c r="A40" s="62">
        <v>35</v>
      </c>
      <c r="B40" s="29" t="s">
        <v>46</v>
      </c>
      <c r="C40" s="30">
        <v>660000</v>
      </c>
      <c r="D40" s="30">
        <v>7667</v>
      </c>
      <c r="E40" s="31">
        <v>201050</v>
      </c>
      <c r="F40" s="31">
        <f t="shared" si="2"/>
        <v>208717</v>
      </c>
      <c r="G40" s="44">
        <f t="shared" si="4"/>
        <v>0.31623787878787879</v>
      </c>
      <c r="H40" s="32">
        <f t="shared" si="3"/>
        <v>451283</v>
      </c>
      <c r="I40" s="33">
        <f t="shared" si="5"/>
        <v>0.68376212121212121</v>
      </c>
      <c r="J40" s="60" t="s">
        <v>92</v>
      </c>
      <c r="K40" s="34" t="s">
        <v>69</v>
      </c>
      <c r="M40" s="36"/>
    </row>
    <row r="41" spans="1:13" s="35" customFormat="1" ht="51.75" customHeight="1">
      <c r="A41" s="62">
        <v>36</v>
      </c>
      <c r="B41" s="29" t="s">
        <v>30</v>
      </c>
      <c r="C41" s="30">
        <v>180000</v>
      </c>
      <c r="D41" s="30">
        <v>106300</v>
      </c>
      <c r="E41" s="31">
        <v>41800</v>
      </c>
      <c r="F41" s="31">
        <f t="shared" si="2"/>
        <v>148100</v>
      </c>
      <c r="G41" s="44">
        <f t="shared" si="4"/>
        <v>0.82277777777777783</v>
      </c>
      <c r="H41" s="32">
        <f t="shared" si="3"/>
        <v>31900</v>
      </c>
      <c r="I41" s="33">
        <f t="shared" si="5"/>
        <v>0.17722222222222223</v>
      </c>
      <c r="J41" s="60" t="s">
        <v>17</v>
      </c>
      <c r="K41" s="34" t="s">
        <v>70</v>
      </c>
      <c r="M41" s="36"/>
    </row>
    <row r="42" spans="1:13" s="35" customFormat="1" ht="51.75" customHeight="1">
      <c r="A42" s="62">
        <v>37</v>
      </c>
      <c r="B42" s="29" t="s">
        <v>31</v>
      </c>
      <c r="C42" s="30">
        <v>180000</v>
      </c>
      <c r="D42" s="30">
        <v>17600</v>
      </c>
      <c r="E42" s="31">
        <v>95275</v>
      </c>
      <c r="F42" s="31">
        <f t="shared" si="2"/>
        <v>112875</v>
      </c>
      <c r="G42" s="44">
        <f t="shared" si="4"/>
        <v>0.62708333333333333</v>
      </c>
      <c r="H42" s="32">
        <f t="shared" si="3"/>
        <v>67125</v>
      </c>
      <c r="I42" s="33">
        <f t="shared" si="5"/>
        <v>0.37291666666666667</v>
      </c>
      <c r="J42" s="60" t="s">
        <v>17</v>
      </c>
      <c r="K42" s="34" t="s">
        <v>47</v>
      </c>
      <c r="M42" s="36"/>
    </row>
    <row r="43" spans="1:13" s="35" customFormat="1" ht="82.5" customHeight="1">
      <c r="A43" s="62">
        <v>38</v>
      </c>
      <c r="B43" s="29" t="s">
        <v>71</v>
      </c>
      <c r="C43" s="30">
        <v>53000</v>
      </c>
      <c r="D43" s="30"/>
      <c r="E43" s="31"/>
      <c r="F43" s="31">
        <f t="shared" si="2"/>
        <v>0</v>
      </c>
      <c r="G43" s="44">
        <f t="shared" si="4"/>
        <v>0</v>
      </c>
      <c r="H43" s="32">
        <f t="shared" si="3"/>
        <v>53000</v>
      </c>
      <c r="I43" s="33">
        <f t="shared" si="5"/>
        <v>1</v>
      </c>
      <c r="J43" s="60" t="s">
        <v>72</v>
      </c>
      <c r="K43" s="34" t="s">
        <v>73</v>
      </c>
      <c r="M43" s="36"/>
    </row>
    <row r="44" spans="1:13" s="35" customFormat="1" ht="57.75" customHeight="1">
      <c r="A44" s="62">
        <v>39</v>
      </c>
      <c r="B44" s="29" t="s">
        <v>88</v>
      </c>
      <c r="C44" s="30">
        <v>1100000</v>
      </c>
      <c r="D44" s="30">
        <v>1100000</v>
      </c>
      <c r="E44" s="31"/>
      <c r="F44" s="31">
        <f t="shared" si="2"/>
        <v>1100000</v>
      </c>
      <c r="G44" s="44">
        <f t="shared" si="4"/>
        <v>1</v>
      </c>
      <c r="H44" s="32">
        <f t="shared" si="3"/>
        <v>0</v>
      </c>
      <c r="I44" s="33">
        <f t="shared" si="5"/>
        <v>0</v>
      </c>
      <c r="J44" s="52" t="s">
        <v>89</v>
      </c>
      <c r="K44" s="34"/>
      <c r="M44" s="36"/>
    </row>
    <row r="45" spans="1:13" s="35" customFormat="1" ht="51.75" customHeight="1">
      <c r="A45" s="62">
        <v>40</v>
      </c>
      <c r="B45" s="29" t="s">
        <v>100</v>
      </c>
      <c r="C45" s="30">
        <v>41500</v>
      </c>
      <c r="D45" s="30"/>
      <c r="E45" s="31"/>
      <c r="F45" s="31">
        <f t="shared" si="2"/>
        <v>0</v>
      </c>
      <c r="G45" s="44">
        <f t="shared" si="4"/>
        <v>0</v>
      </c>
      <c r="H45" s="32">
        <f t="shared" si="3"/>
        <v>41500</v>
      </c>
      <c r="I45" s="33">
        <f t="shared" si="5"/>
        <v>1</v>
      </c>
      <c r="J45" s="60" t="s">
        <v>122</v>
      </c>
      <c r="K45" s="34" t="s">
        <v>124</v>
      </c>
      <c r="M45" s="36"/>
    </row>
    <row r="46" spans="1:13" s="35" customFormat="1" ht="57.75" customHeight="1">
      <c r="A46" s="62">
        <v>41</v>
      </c>
      <c r="B46" s="29" t="s">
        <v>149</v>
      </c>
      <c r="C46" s="30">
        <v>260000</v>
      </c>
      <c r="D46" s="30"/>
      <c r="E46" s="31">
        <v>72208</v>
      </c>
      <c r="F46" s="31">
        <f t="shared" si="2"/>
        <v>72208</v>
      </c>
      <c r="G46" s="44">
        <f t="shared" si="4"/>
        <v>0.27772307692307691</v>
      </c>
      <c r="H46" s="32">
        <f t="shared" si="3"/>
        <v>187792</v>
      </c>
      <c r="I46" s="33">
        <f t="shared" si="5"/>
        <v>0.72227692307692304</v>
      </c>
      <c r="J46" s="60" t="s">
        <v>147</v>
      </c>
      <c r="K46" s="34" t="s">
        <v>146</v>
      </c>
      <c r="M46" s="36"/>
    </row>
    <row r="47" spans="1:13" s="35" customFormat="1" ht="60.75" customHeight="1">
      <c r="A47" s="62">
        <v>42</v>
      </c>
      <c r="B47" s="29" t="s">
        <v>150</v>
      </c>
      <c r="C47" s="30">
        <v>180000</v>
      </c>
      <c r="D47" s="30"/>
      <c r="E47" s="31"/>
      <c r="F47" s="31">
        <f t="shared" si="2"/>
        <v>0</v>
      </c>
      <c r="G47" s="44">
        <f t="shared" si="4"/>
        <v>0</v>
      </c>
      <c r="H47" s="32">
        <f t="shared" si="3"/>
        <v>180000</v>
      </c>
      <c r="I47" s="33">
        <f t="shared" si="5"/>
        <v>1</v>
      </c>
      <c r="J47" s="60" t="s">
        <v>148</v>
      </c>
      <c r="K47" s="34" t="s">
        <v>146</v>
      </c>
      <c r="M47" s="36"/>
    </row>
    <row r="48" spans="1:13" s="35" customFormat="1" ht="54.75" customHeight="1">
      <c r="A48" s="62">
        <v>43</v>
      </c>
      <c r="B48" s="29" t="s">
        <v>121</v>
      </c>
      <c r="C48" s="30">
        <v>80000</v>
      </c>
      <c r="D48" s="30"/>
      <c r="E48" s="31"/>
      <c r="F48" s="31">
        <f t="shared" si="2"/>
        <v>0</v>
      </c>
      <c r="G48" s="44">
        <f t="shared" si="4"/>
        <v>0</v>
      </c>
      <c r="H48" s="32">
        <f t="shared" si="3"/>
        <v>80000</v>
      </c>
      <c r="I48" s="33">
        <f t="shared" si="5"/>
        <v>1</v>
      </c>
      <c r="J48" s="60" t="s">
        <v>147</v>
      </c>
      <c r="K48" s="34" t="s">
        <v>146</v>
      </c>
      <c r="M48" s="36"/>
    </row>
    <row r="49" spans="1:13" s="35" customFormat="1" ht="51.75" customHeight="1">
      <c r="A49" s="62">
        <v>44</v>
      </c>
      <c r="B49" s="29" t="s">
        <v>57</v>
      </c>
      <c r="C49" s="30">
        <v>64820</v>
      </c>
      <c r="D49" s="30"/>
      <c r="E49" s="31"/>
      <c r="F49" s="31">
        <f t="shared" si="2"/>
        <v>0</v>
      </c>
      <c r="G49" s="44">
        <f t="shared" si="4"/>
        <v>0</v>
      </c>
      <c r="H49" s="32">
        <f t="shared" si="3"/>
        <v>64820</v>
      </c>
      <c r="I49" s="33">
        <f t="shared" si="5"/>
        <v>1</v>
      </c>
      <c r="J49" s="60" t="s">
        <v>58</v>
      </c>
      <c r="K49" s="34" t="s">
        <v>78</v>
      </c>
      <c r="M49" s="36"/>
    </row>
    <row r="50" spans="1:13" s="19" customFormat="1" ht="39" customHeight="1">
      <c r="A50" s="62">
        <v>45</v>
      </c>
      <c r="B50" s="29" t="s">
        <v>26</v>
      </c>
      <c r="C50" s="30">
        <v>60580</v>
      </c>
      <c r="D50" s="30">
        <v>22800</v>
      </c>
      <c r="E50" s="31">
        <v>14582</v>
      </c>
      <c r="F50" s="31">
        <f t="shared" si="2"/>
        <v>37382</v>
      </c>
      <c r="G50" s="44">
        <f t="shared" si="4"/>
        <v>0.61706833938593597</v>
      </c>
      <c r="H50" s="32">
        <f t="shared" si="3"/>
        <v>23198</v>
      </c>
      <c r="I50" s="33">
        <f t="shared" si="5"/>
        <v>0.38293166061406403</v>
      </c>
      <c r="J50" s="60" t="s">
        <v>60</v>
      </c>
      <c r="K50" s="34" t="s">
        <v>54</v>
      </c>
      <c r="M50" s="21"/>
    </row>
    <row r="51" spans="1:13" s="19" customFormat="1" ht="39" customHeight="1">
      <c r="A51" s="62">
        <v>46</v>
      </c>
      <c r="B51" s="29" t="s">
        <v>32</v>
      </c>
      <c r="C51" s="30">
        <v>500000</v>
      </c>
      <c r="D51" s="30"/>
      <c r="E51" s="31">
        <v>50500</v>
      </c>
      <c r="F51" s="31">
        <f t="shared" si="2"/>
        <v>50500</v>
      </c>
      <c r="G51" s="44">
        <f t="shared" si="4"/>
        <v>0.10100000000000001</v>
      </c>
      <c r="H51" s="32">
        <f t="shared" si="3"/>
        <v>449500</v>
      </c>
      <c r="I51" s="33">
        <f t="shared" si="5"/>
        <v>0.89900000000000002</v>
      </c>
      <c r="J51" s="60" t="s">
        <v>33</v>
      </c>
      <c r="K51" s="34"/>
      <c r="M51" s="21"/>
    </row>
    <row r="52" spans="1:13" s="19" customFormat="1" ht="55.5" customHeight="1">
      <c r="A52" s="62">
        <v>47</v>
      </c>
      <c r="B52" s="29" t="s">
        <v>84</v>
      </c>
      <c r="C52" s="30">
        <v>330000</v>
      </c>
      <c r="D52" s="30">
        <v>300000</v>
      </c>
      <c r="E52" s="31">
        <v>2361</v>
      </c>
      <c r="F52" s="31">
        <f t="shared" si="2"/>
        <v>302361</v>
      </c>
      <c r="G52" s="44">
        <f t="shared" si="4"/>
        <v>0.91624545454545459</v>
      </c>
      <c r="H52" s="32">
        <f t="shared" si="3"/>
        <v>27639</v>
      </c>
      <c r="I52" s="33">
        <f t="shared" si="5"/>
        <v>8.3754545454545457E-2</v>
      </c>
      <c r="J52" s="60" t="s">
        <v>85</v>
      </c>
      <c r="K52" s="34"/>
      <c r="M52" s="21"/>
    </row>
    <row r="53" spans="1:13" s="19" customFormat="1" ht="55.5" customHeight="1">
      <c r="A53" s="62">
        <v>48</v>
      </c>
      <c r="B53" s="29" t="s">
        <v>106</v>
      </c>
      <c r="C53" s="30">
        <v>160000</v>
      </c>
      <c r="D53" s="30">
        <v>35886</v>
      </c>
      <c r="E53" s="31"/>
      <c r="F53" s="31">
        <f t="shared" si="2"/>
        <v>35886</v>
      </c>
      <c r="G53" s="44">
        <f t="shared" si="4"/>
        <v>0.2242875</v>
      </c>
      <c r="H53" s="32">
        <f t="shared" si="3"/>
        <v>124114</v>
      </c>
      <c r="I53" s="33">
        <f t="shared" si="5"/>
        <v>0.77571250000000003</v>
      </c>
      <c r="J53" s="60" t="s">
        <v>107</v>
      </c>
      <c r="K53" s="34" t="s">
        <v>108</v>
      </c>
      <c r="M53" s="21"/>
    </row>
    <row r="54" spans="1:13" s="19" customFormat="1" ht="55.5" customHeight="1">
      <c r="A54" s="62">
        <v>49</v>
      </c>
      <c r="B54" s="29" t="s">
        <v>128</v>
      </c>
      <c r="C54" s="30">
        <v>1112361</v>
      </c>
      <c r="D54" s="30">
        <v>40936</v>
      </c>
      <c r="E54" s="31">
        <v>31700</v>
      </c>
      <c r="F54" s="31">
        <f t="shared" si="2"/>
        <v>72636</v>
      </c>
      <c r="G54" s="44">
        <f t="shared" si="4"/>
        <v>6.5298945216525933E-2</v>
      </c>
      <c r="H54" s="32">
        <f t="shared" si="3"/>
        <v>1039725</v>
      </c>
      <c r="I54" s="33">
        <f t="shared" si="5"/>
        <v>0.93470105478347409</v>
      </c>
      <c r="J54" s="60" t="s">
        <v>127</v>
      </c>
      <c r="K54" s="34"/>
      <c r="M54" s="21"/>
    </row>
    <row r="55" spans="1:13" s="19" customFormat="1" ht="55.5" customHeight="1">
      <c r="A55" s="62">
        <v>50</v>
      </c>
      <c r="B55" s="29" t="s">
        <v>129</v>
      </c>
      <c r="C55" s="30">
        <v>541038</v>
      </c>
      <c r="D55" s="30"/>
      <c r="E55" s="31"/>
      <c r="F55" s="31">
        <f t="shared" si="2"/>
        <v>0</v>
      </c>
      <c r="G55" s="44">
        <f t="shared" si="4"/>
        <v>0</v>
      </c>
      <c r="H55" s="32">
        <f t="shared" si="3"/>
        <v>541038</v>
      </c>
      <c r="I55" s="33">
        <f t="shared" si="5"/>
        <v>1</v>
      </c>
      <c r="J55" s="60" t="s">
        <v>127</v>
      </c>
      <c r="K55" s="34"/>
      <c r="M55" s="21"/>
    </row>
    <row r="56" spans="1:13" s="19" customFormat="1" ht="55.5" customHeight="1">
      <c r="A56" s="62">
        <v>51</v>
      </c>
      <c r="B56" s="29" t="s">
        <v>130</v>
      </c>
      <c r="C56" s="30">
        <v>30000</v>
      </c>
      <c r="D56" s="30">
        <v>28370</v>
      </c>
      <c r="E56" s="31"/>
      <c r="F56" s="31">
        <f t="shared" si="2"/>
        <v>28370</v>
      </c>
      <c r="G56" s="44">
        <f t="shared" si="4"/>
        <v>0.94566666666666666</v>
      </c>
      <c r="H56" s="32">
        <f t="shared" si="3"/>
        <v>1630</v>
      </c>
      <c r="I56" s="33">
        <f t="shared" si="5"/>
        <v>5.4333333333333331E-2</v>
      </c>
      <c r="J56" s="52" t="s">
        <v>136</v>
      </c>
      <c r="K56" s="53" t="s">
        <v>137</v>
      </c>
      <c r="M56" s="21"/>
    </row>
    <row r="57" spans="1:13" s="19" customFormat="1" ht="55.5" customHeight="1">
      <c r="A57" s="62">
        <v>52</v>
      </c>
      <c r="B57" s="29" t="s">
        <v>135</v>
      </c>
      <c r="C57" s="30">
        <v>52515</v>
      </c>
      <c r="D57" s="30">
        <v>31615</v>
      </c>
      <c r="E57" s="31">
        <v>18090</v>
      </c>
      <c r="F57" s="31">
        <f t="shared" si="2"/>
        <v>49705</v>
      </c>
      <c r="G57" s="44">
        <f t="shared" si="4"/>
        <v>0.9464914786251547</v>
      </c>
      <c r="H57" s="32">
        <f t="shared" si="3"/>
        <v>2810</v>
      </c>
      <c r="I57" s="33">
        <f t="shared" si="5"/>
        <v>5.3508521374845283E-2</v>
      </c>
      <c r="J57" s="60" t="s">
        <v>127</v>
      </c>
      <c r="K57" s="34"/>
      <c r="M57" s="21"/>
    </row>
    <row r="58" spans="1:13" s="19" customFormat="1" ht="56.25" customHeight="1">
      <c r="A58" s="62">
        <v>53</v>
      </c>
      <c r="B58" s="29" t="s">
        <v>64</v>
      </c>
      <c r="C58" s="30">
        <v>40320</v>
      </c>
      <c r="D58" s="30">
        <v>9600</v>
      </c>
      <c r="E58" s="31"/>
      <c r="F58" s="31">
        <f t="shared" si="2"/>
        <v>9600</v>
      </c>
      <c r="G58" s="44">
        <f t="shared" si="4"/>
        <v>0.23809523809523808</v>
      </c>
      <c r="H58" s="32">
        <f t="shared" si="3"/>
        <v>30720</v>
      </c>
      <c r="I58" s="33">
        <f t="shared" si="5"/>
        <v>0.76190476190476186</v>
      </c>
      <c r="J58" s="60" t="s">
        <v>65</v>
      </c>
      <c r="K58" s="34"/>
      <c r="M58" s="21"/>
    </row>
    <row r="59" spans="1:13" s="19" customFormat="1" ht="56.25" customHeight="1">
      <c r="A59" s="62">
        <v>54</v>
      </c>
      <c r="B59" s="29" t="s">
        <v>83</v>
      </c>
      <c r="C59" s="30">
        <v>30000</v>
      </c>
      <c r="D59" s="30"/>
      <c r="E59" s="31"/>
      <c r="F59" s="31">
        <f t="shared" si="2"/>
        <v>0</v>
      </c>
      <c r="G59" s="44">
        <f t="shared" si="4"/>
        <v>0</v>
      </c>
      <c r="H59" s="32">
        <f t="shared" si="3"/>
        <v>30000</v>
      </c>
      <c r="I59" s="33">
        <f t="shared" si="5"/>
        <v>1</v>
      </c>
      <c r="J59" s="60" t="s">
        <v>65</v>
      </c>
      <c r="K59" s="34"/>
      <c r="M59" s="21"/>
    </row>
    <row r="60" spans="1:13" s="35" customFormat="1" ht="39">
      <c r="A60" s="62">
        <v>55</v>
      </c>
      <c r="B60" s="29" t="s">
        <v>27</v>
      </c>
      <c r="C60" s="30">
        <v>105830</v>
      </c>
      <c r="D60" s="30">
        <v>25100</v>
      </c>
      <c r="E60" s="31">
        <v>52720</v>
      </c>
      <c r="F60" s="31">
        <f t="shared" si="2"/>
        <v>77820</v>
      </c>
      <c r="G60" s="44">
        <f t="shared" si="4"/>
        <v>0.7353302466219408</v>
      </c>
      <c r="H60" s="32">
        <f t="shared" si="3"/>
        <v>28010</v>
      </c>
      <c r="I60" s="33">
        <f t="shared" si="5"/>
        <v>0.26466975337805915</v>
      </c>
      <c r="J60" s="60" t="s">
        <v>61</v>
      </c>
      <c r="K60" s="34" t="s">
        <v>54</v>
      </c>
      <c r="M60" s="36"/>
    </row>
    <row r="61" spans="1:13" s="35" customFormat="1" ht="39">
      <c r="A61" s="62">
        <v>56</v>
      </c>
      <c r="B61" s="29" t="s">
        <v>28</v>
      </c>
      <c r="C61" s="30">
        <v>192000</v>
      </c>
      <c r="D61" s="30">
        <v>58000</v>
      </c>
      <c r="E61" s="31">
        <v>134000</v>
      </c>
      <c r="F61" s="31">
        <f t="shared" si="2"/>
        <v>192000</v>
      </c>
      <c r="G61" s="44">
        <f t="shared" si="4"/>
        <v>1</v>
      </c>
      <c r="H61" s="32">
        <f t="shared" si="3"/>
        <v>0</v>
      </c>
      <c r="I61" s="33">
        <f t="shared" si="5"/>
        <v>0</v>
      </c>
      <c r="J61" s="60" t="s">
        <v>61</v>
      </c>
      <c r="K61" s="34" t="s">
        <v>54</v>
      </c>
      <c r="M61" s="36"/>
    </row>
    <row r="62" spans="1:13" s="35" customFormat="1" ht="54" customHeight="1">
      <c r="A62" s="62">
        <v>57</v>
      </c>
      <c r="B62" s="29" t="s">
        <v>48</v>
      </c>
      <c r="C62" s="30">
        <v>169200</v>
      </c>
      <c r="D62" s="30"/>
      <c r="E62" s="31"/>
      <c r="F62" s="31">
        <f t="shared" si="2"/>
        <v>0</v>
      </c>
      <c r="G62" s="44">
        <f t="shared" si="4"/>
        <v>0</v>
      </c>
      <c r="H62" s="32">
        <f t="shared" si="3"/>
        <v>169200</v>
      </c>
      <c r="I62" s="33">
        <f t="shared" si="5"/>
        <v>1</v>
      </c>
      <c r="J62" s="60" t="s">
        <v>87</v>
      </c>
      <c r="K62" s="34" t="s">
        <v>50</v>
      </c>
      <c r="M62" s="36"/>
    </row>
    <row r="63" spans="1:13" s="35" customFormat="1" ht="54" customHeight="1">
      <c r="A63" s="62">
        <v>58</v>
      </c>
      <c r="B63" s="29" t="s">
        <v>141</v>
      </c>
      <c r="C63" s="30">
        <v>150500</v>
      </c>
      <c r="D63" s="30"/>
      <c r="E63" s="31"/>
      <c r="F63" s="31">
        <f t="shared" si="2"/>
        <v>0</v>
      </c>
      <c r="G63" s="44">
        <f t="shared" si="4"/>
        <v>0</v>
      </c>
      <c r="H63" s="32">
        <f t="shared" si="3"/>
        <v>150500</v>
      </c>
      <c r="I63" s="33">
        <f t="shared" si="5"/>
        <v>1</v>
      </c>
      <c r="J63" s="60" t="s">
        <v>49</v>
      </c>
      <c r="K63" s="34"/>
      <c r="M63" s="36"/>
    </row>
    <row r="64" spans="1:13" s="35" customFormat="1" ht="97.5" customHeight="1">
      <c r="A64" s="62">
        <v>59</v>
      </c>
      <c r="B64" s="29" t="s">
        <v>142</v>
      </c>
      <c r="C64" s="30">
        <v>1232400</v>
      </c>
      <c r="D64" s="30"/>
      <c r="E64" s="31"/>
      <c r="F64" s="31">
        <f t="shared" si="2"/>
        <v>0</v>
      </c>
      <c r="G64" s="44">
        <f t="shared" si="4"/>
        <v>0</v>
      </c>
      <c r="H64" s="32">
        <f t="shared" si="3"/>
        <v>1232400</v>
      </c>
      <c r="I64" s="33">
        <f t="shared" si="5"/>
        <v>1</v>
      </c>
      <c r="J64" s="60" t="s">
        <v>144</v>
      </c>
      <c r="K64" s="34" t="s">
        <v>145</v>
      </c>
      <c r="M64" s="36"/>
    </row>
    <row r="65" spans="1:13" s="35" customFormat="1" ht="89.25" customHeight="1">
      <c r="A65" s="62">
        <v>60</v>
      </c>
      <c r="B65" s="43" t="s">
        <v>52</v>
      </c>
      <c r="C65" s="30">
        <v>57392510</v>
      </c>
      <c r="D65" s="30"/>
      <c r="E65" s="31">
        <v>41573640</v>
      </c>
      <c r="F65" s="31">
        <f t="shared" si="2"/>
        <v>41573640</v>
      </c>
      <c r="G65" s="44">
        <f t="shared" si="4"/>
        <v>0.72437396447724622</v>
      </c>
      <c r="H65" s="32">
        <f t="shared" si="3"/>
        <v>15818870</v>
      </c>
      <c r="I65" s="33">
        <f t="shared" si="5"/>
        <v>0.27562603552275378</v>
      </c>
      <c r="J65" s="52" t="s">
        <v>143</v>
      </c>
      <c r="K65" s="34"/>
      <c r="M65" s="36"/>
    </row>
    <row r="66" spans="1:13" s="35" customFormat="1" ht="18.75">
      <c r="A66" s="37"/>
      <c r="B66" s="38"/>
      <c r="C66" s="36"/>
      <c r="D66" s="39"/>
      <c r="E66" s="39"/>
      <c r="F66" s="39"/>
      <c r="G66" s="36"/>
      <c r="H66" s="36"/>
      <c r="I66" s="36"/>
      <c r="J66" s="36"/>
      <c r="K66" s="38"/>
      <c r="M66" s="36"/>
    </row>
  </sheetData>
  <autoFilter ref="A4:N65"/>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10</vt:i4>
      </vt:variant>
    </vt:vector>
  </HeadingPairs>
  <TitlesOfParts>
    <vt:vector size="15" baseType="lpstr">
      <vt:lpstr>0225</vt:lpstr>
      <vt:lpstr>0311</vt:lpstr>
      <vt:lpstr>0406</vt:lpstr>
      <vt:lpstr>0420</vt:lpstr>
      <vt:lpstr>0504</vt:lpstr>
      <vt:lpstr>'0225'!Print_Area</vt:lpstr>
      <vt:lpstr>'0311'!Print_Area</vt:lpstr>
      <vt:lpstr>'0406'!Print_Area</vt:lpstr>
      <vt:lpstr>'0420'!Print_Area</vt:lpstr>
      <vt:lpstr>'0504'!Print_Area</vt:lpstr>
      <vt:lpstr>'0225'!Print_Titles</vt:lpstr>
      <vt:lpstr>'0311'!Print_Titles</vt:lpstr>
      <vt:lpstr>'0406'!Print_Titles</vt:lpstr>
      <vt:lpstr>'0420'!Print_Titles</vt:lpstr>
      <vt:lpstr>'0504'!Print_Titles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slhs</cp:lastModifiedBy>
  <cp:lastPrinted>2020-04-20T02:51:48Z</cp:lastPrinted>
  <dcterms:created xsi:type="dcterms:W3CDTF">2017-02-16T08:04:15Z</dcterms:created>
  <dcterms:modified xsi:type="dcterms:W3CDTF">2020-05-04T07:12:39Z</dcterms:modified>
</cp:coreProperties>
</file>